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Сводка!$A$5:$B$206</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83" i="1"/>
  <c r="C83"/>
  <c r="E94"/>
  <c r="E93"/>
  <c r="E64"/>
  <c r="E66"/>
  <c r="D31"/>
  <c r="D11"/>
  <c r="E123"/>
  <c r="E100"/>
  <c r="D193"/>
  <c r="C193"/>
  <c r="C199"/>
  <c r="C197" s="1"/>
  <c r="C196" s="1"/>
  <c r="C180"/>
  <c r="C179" s="1"/>
  <c r="C132"/>
  <c r="E107" l="1"/>
  <c r="E58"/>
  <c r="E59"/>
  <c r="E60"/>
  <c r="E61"/>
  <c r="D76"/>
  <c r="C76"/>
  <c r="E175"/>
  <c r="D174"/>
  <c r="C174"/>
  <c r="D81"/>
  <c r="D80" s="1"/>
  <c r="D54"/>
  <c r="C54"/>
  <c r="E47"/>
  <c r="E44"/>
  <c r="C42"/>
  <c r="D42"/>
  <c r="D33"/>
  <c r="C46"/>
  <c r="D37"/>
  <c r="D199"/>
  <c r="E18"/>
  <c r="D17"/>
  <c r="D69"/>
  <c r="C69"/>
  <c r="C68" s="1"/>
  <c r="C17"/>
  <c r="E155"/>
  <c r="C21"/>
  <c r="E117"/>
  <c r="D29"/>
  <c r="E36"/>
  <c r="E9"/>
  <c r="E12"/>
  <c r="E13"/>
  <c r="E14"/>
  <c r="E15"/>
  <c r="E20"/>
  <c r="E22"/>
  <c r="E24"/>
  <c r="E25"/>
  <c r="E26"/>
  <c r="E30"/>
  <c r="E32"/>
  <c r="E34"/>
  <c r="E35"/>
  <c r="E38"/>
  <c r="E39"/>
  <c r="E43"/>
  <c r="E48"/>
  <c r="E49"/>
  <c r="E50"/>
  <c r="E55"/>
  <c r="E56"/>
  <c r="E67"/>
  <c r="E70"/>
  <c r="E71"/>
  <c r="E72"/>
  <c r="E73"/>
  <c r="E74"/>
  <c r="E75"/>
  <c r="E77"/>
  <c r="D19"/>
  <c r="E119"/>
  <c r="E131"/>
  <c r="E69" l="1"/>
  <c r="E17"/>
  <c r="D46"/>
  <c r="D45" s="1"/>
  <c r="C29"/>
  <c r="E84"/>
  <c r="C31"/>
  <c r="E31" s="1"/>
  <c r="D40" l="1"/>
  <c r="C137" l="1"/>
  <c r="E115"/>
  <c r="E54"/>
  <c r="E124"/>
  <c r="E90"/>
  <c r="E91"/>
  <c r="E92"/>
  <c r="E89"/>
  <c r="E104"/>
  <c r="D21"/>
  <c r="D16" s="1"/>
  <c r="E129"/>
  <c r="E130"/>
  <c r="C81"/>
  <c r="C80" s="1"/>
  <c r="E127"/>
  <c r="C189"/>
  <c r="C192"/>
  <c r="C191" s="1"/>
  <c r="C57" l="1"/>
  <c r="E76"/>
  <c r="E29"/>
  <c r="D28"/>
  <c r="D27" s="1"/>
  <c r="D68"/>
  <c r="C53" l="1"/>
  <c r="C52" s="1"/>
  <c r="D57"/>
  <c r="D53" s="1"/>
  <c r="D52" s="1"/>
  <c r="F50"/>
  <c r="E68"/>
  <c r="D192"/>
  <c r="D191" s="1"/>
  <c r="D171"/>
  <c r="C171"/>
  <c r="D10"/>
  <c r="C8"/>
  <c r="D8"/>
  <c r="C11"/>
  <c r="C19"/>
  <c r="C16" s="1"/>
  <c r="E21"/>
  <c r="C23"/>
  <c r="D23"/>
  <c r="C33"/>
  <c r="E33" s="1"/>
  <c r="C37"/>
  <c r="C40"/>
  <c r="E42"/>
  <c r="E82"/>
  <c r="E85"/>
  <c r="E86"/>
  <c r="E87"/>
  <c r="E88"/>
  <c r="E95"/>
  <c r="E96"/>
  <c r="E97"/>
  <c r="E98"/>
  <c r="E99"/>
  <c r="E101"/>
  <c r="E102"/>
  <c r="E103"/>
  <c r="E105"/>
  <c r="E106"/>
  <c r="E108"/>
  <c r="E109"/>
  <c r="E110"/>
  <c r="E111"/>
  <c r="E112"/>
  <c r="E113"/>
  <c r="E114"/>
  <c r="E116"/>
  <c r="E118"/>
  <c r="E120"/>
  <c r="E121"/>
  <c r="E122"/>
  <c r="E125"/>
  <c r="E126"/>
  <c r="E128"/>
  <c r="D137"/>
  <c r="E138"/>
  <c r="E140"/>
  <c r="E143"/>
  <c r="C144"/>
  <c r="D144"/>
  <c r="E145"/>
  <c r="C146"/>
  <c r="D146"/>
  <c r="E147"/>
  <c r="C148"/>
  <c r="D148"/>
  <c r="E149"/>
  <c r="E150"/>
  <c r="E151"/>
  <c r="C152"/>
  <c r="D152"/>
  <c r="E153"/>
  <c r="E154"/>
  <c r="C157"/>
  <c r="D157"/>
  <c r="E158"/>
  <c r="E159"/>
  <c r="E160"/>
  <c r="E161"/>
  <c r="E162"/>
  <c r="C163"/>
  <c r="D163"/>
  <c r="E164"/>
  <c r="C165"/>
  <c r="D165"/>
  <c r="E166"/>
  <c r="E167"/>
  <c r="E168"/>
  <c r="E169"/>
  <c r="E170"/>
  <c r="E173"/>
  <c r="C188"/>
  <c r="C178" s="1"/>
  <c r="D189"/>
  <c r="D188" s="1"/>
  <c r="D180" s="1"/>
  <c r="D179" s="1"/>
  <c r="D197"/>
  <c r="D196" s="1"/>
  <c r="E83"/>
  <c r="E81"/>
  <c r="D178" l="1"/>
  <c r="D176"/>
  <c r="D7"/>
  <c r="D134"/>
  <c r="C28"/>
  <c r="C27" s="1"/>
  <c r="E8"/>
  <c r="E23"/>
  <c r="E19"/>
  <c r="E16"/>
  <c r="C10"/>
  <c r="E10" s="1"/>
  <c r="E11"/>
  <c r="E27"/>
  <c r="E37"/>
  <c r="C45"/>
  <c r="E45" s="1"/>
  <c r="E46"/>
  <c r="E28"/>
  <c r="E57"/>
  <c r="E80"/>
  <c r="E171"/>
  <c r="E165"/>
  <c r="E146"/>
  <c r="E157"/>
  <c r="E152"/>
  <c r="E148"/>
  <c r="E163"/>
  <c r="E144"/>
  <c r="E137"/>
  <c r="D177" l="1"/>
  <c r="C7"/>
  <c r="E53"/>
  <c r="E52"/>
  <c r="C6"/>
  <c r="E7" l="1"/>
  <c r="C134"/>
  <c r="D6"/>
  <c r="E6" s="1"/>
  <c r="E174"/>
  <c r="C176"/>
  <c r="E176" s="1"/>
  <c r="C177" l="1"/>
  <c r="E134"/>
</calcChain>
</file>

<file path=xl/sharedStrings.xml><?xml version="1.0" encoding="utf-8"?>
<sst xmlns="http://schemas.openxmlformats.org/spreadsheetml/2006/main" count="2185" uniqueCount="1139">
  <si>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</si>
  <si>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</si>
  <si>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</si>
  <si>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</si>
  <si>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</si>
  <si>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</si>
  <si>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</si>
  <si>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</si>
  <si>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</si>
  <si>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</si>
  <si>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</si>
  <si>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</si>
  <si>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</si>
  <si>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</si>
  <si>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</si>
  <si>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</si>
  <si>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</si>
  <si>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</si>
  <si>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</si>
  <si>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</si>
  <si>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</si>
  <si>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</si>
  <si>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</si>
  <si>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</si>
  <si>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</si>
  <si>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</si>
  <si>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</si>
  <si>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</si>
  <si>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</si>
  <si>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</si>
  <si>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</si>
  <si>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</si>
  <si>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</si>
  <si>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</si>
  <si>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</si>
  <si>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</si>
  <si>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</si>
  <si>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</si>
  <si>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</si>
  <si>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</si>
  <si>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</si>
  <si>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</si>
  <si>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</si>
  <si>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</si>
  <si>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</si>
  <si>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</si>
  <si>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</si>
  <si>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</si>
  <si>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</si>
  <si>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</si>
  <si>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</si>
  <si>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</si>
  <si>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</si>
  <si>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</si>
  <si>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</si>
  <si>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</si>
  <si>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</si>
  <si>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</si>
  <si>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</si>
  <si>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</si>
  <si>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</si>
  <si>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</si>
  <si>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</si>
  <si>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</si>
  <si>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</si>
  <si>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</si>
  <si>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</si>
  <si>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</si>
  <si>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</si>
  <si>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</si>
  <si>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</si>
  <si>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</si>
  <si>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</si>
  <si>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</si>
  <si>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</si>
  <si>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</si>
  <si>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</si>
  <si>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</si>
  <si>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</si>
  <si>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</si>
  <si>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</si>
  <si>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</si>
  <si>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</si>
  <si>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</si>
  <si>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</si>
  <si>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</si>
  <si>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</si>
  <si>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</si>
  <si>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</si>
  <si>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</si>
  <si>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</si>
  <si>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</si>
  <si>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</si>
  <si>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</si>
  <si>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</si>
  <si>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</si>
  <si>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</si>
  <si>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</si>
  <si>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</si>
  <si>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</si>
  <si>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</si>
  <si>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</si>
  <si>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</si>
  <si>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</si>
  <si>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</si>
  <si>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</si>
  <si>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</si>
  <si>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</si>
  <si>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</si>
  <si>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</si>
  <si>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</si>
  <si>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</si>
  <si>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</si>
  <si>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</si>
  <si>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</si>
  <si>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</si>
  <si>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</si>
  <si>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</si>
  <si>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</si>
  <si>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</si>
  <si>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</si>
  <si>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</si>
  <si>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</si>
  <si>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</si>
  <si>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</si>
  <si>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</si>
  <si>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</si>
  <si>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</si>
  <si>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</si>
  <si>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</si>
  <si>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</si>
  <si>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</si>
  <si>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</si>
  <si>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</si>
  <si>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</si>
  <si>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</si>
  <si>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</si>
  <si>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</si>
  <si>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</si>
  <si>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</si>
  <si>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</si>
  <si>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</si>
  <si>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</si>
  <si>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</si>
  <si>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</si>
  <si>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</si>
  <si>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</si>
  <si>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</si>
  <si>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</si>
  <si>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</si>
  <si>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</si>
  <si>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</si>
  <si>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</si>
  <si>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</si>
  <si>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</si>
  <si>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</si>
  <si>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</si>
  <si>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</si>
  <si>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</si>
  <si>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</si>
  <si>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</si>
  <si>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</si>
  <si>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</si>
  <si>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</si>
  <si>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</si>
  <si>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</si>
  <si>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</si>
  <si>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</si>
  <si>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</si>
  <si>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</si>
  <si>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</si>
  <si>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</si>
  <si>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</si>
  <si>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</si>
  <si>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</si>
  <si>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</si>
  <si>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</si>
  <si>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</si>
  <si>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</si>
  <si>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</si>
  <si>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</si>
  <si>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</si>
  <si>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</si>
  <si>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</si>
  <si>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</si>
  <si>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</si>
  <si>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</si>
  <si>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</si>
  <si>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</si>
  <si>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</si>
  <si>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</si>
  <si>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</si>
  <si>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</si>
  <si>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</si>
  <si>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</si>
  <si>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</si>
  <si>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</si>
  <si>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</si>
  <si>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</si>
  <si>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</si>
  <si>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</si>
  <si>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</si>
  <si>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</si>
  <si>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</si>
  <si>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</si>
  <si>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</si>
  <si>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</si>
  <si>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</si>
  <si>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</si>
  <si>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</si>
  <si>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</si>
  <si>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</si>
  <si>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</si>
  <si>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</si>
  <si>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</si>
  <si>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</si>
  <si>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</si>
  <si>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</si>
  <si>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</si>
  <si>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</si>
  <si>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</si>
  <si>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</si>
  <si>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</si>
  <si>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</si>
  <si>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</si>
  <si>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</si>
  <si>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</si>
  <si>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</si>
  <si>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</si>
  <si>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</si>
  <si>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</si>
  <si>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</si>
  <si>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</si>
  <si>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</si>
  <si>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</si>
  <si>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</si>
  <si>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</si>
  <si>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</si>
  <si>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</si>
  <si>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</si>
  <si>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</si>
  <si>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</si>
  <si>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</si>
  <si>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</si>
  <si>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</si>
  <si>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</si>
  <si>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</si>
  <si>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</si>
  <si>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</si>
  <si>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</si>
  <si>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</si>
  <si>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</si>
  <si>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</si>
  <si>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</si>
  <si>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</si>
  <si>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</si>
  <si>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</si>
  <si>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</si>
  <si>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</si>
  <si>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</si>
  <si>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</si>
  <si>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</si>
  <si>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</si>
  <si>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</si>
  <si>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</si>
  <si>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</si>
  <si>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</si>
  <si>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</si>
  <si>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</si>
  <si>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</si>
  <si>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</si>
  <si>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</si>
  <si>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</si>
  <si>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</si>
  <si>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</si>
  <si>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</si>
  <si>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</si>
  <si>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</si>
  <si>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</si>
  <si>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</si>
  <si>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</si>
  <si>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</si>
  <si>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</si>
  <si>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</si>
  <si>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</si>
  <si>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</si>
  <si>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</si>
  <si>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</si>
  <si>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</si>
  <si>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</si>
  <si>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</si>
  <si>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</si>
  <si>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</si>
  <si>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</si>
  <si>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</si>
  <si>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</si>
  <si>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</si>
  <si>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</si>
  <si>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</si>
  <si>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</si>
  <si>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</si>
  <si>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</si>
  <si>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</si>
  <si>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</si>
  <si>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</si>
  <si>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</si>
  <si>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</si>
  <si>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</si>
  <si>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</si>
  <si>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</si>
  <si>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</si>
  <si>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</si>
  <si>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</si>
  <si>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</si>
  <si>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</si>
  <si>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</si>
  <si>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</si>
  <si>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</si>
  <si>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</si>
  <si>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</si>
  <si>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</si>
  <si>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</si>
  <si>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</si>
  <si>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</si>
  <si>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</si>
  <si>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</si>
  <si>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</si>
  <si>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</si>
  <si>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</si>
  <si>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</si>
  <si>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</si>
  <si>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</si>
  <si>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</si>
  <si>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</si>
  <si>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</si>
  <si>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</si>
  <si>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</si>
  <si>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</si>
  <si>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</si>
  <si>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</si>
  <si>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</si>
  <si>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</si>
  <si>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</si>
  <si>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</si>
  <si>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</si>
  <si>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</si>
  <si>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</si>
  <si>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</si>
  <si>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</si>
  <si>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</si>
  <si>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</si>
  <si>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</si>
  <si>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</si>
  <si>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</si>
  <si>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</si>
  <si>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</si>
  <si>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</si>
  <si>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</si>
  <si>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</si>
  <si>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</si>
  <si>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</si>
  <si>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</si>
  <si>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</si>
  <si>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</si>
  <si>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</si>
  <si>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</si>
  <si>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</si>
  <si>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</si>
  <si>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</si>
  <si>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</si>
  <si>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</si>
  <si>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</si>
  <si>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</si>
  <si>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</si>
  <si>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</si>
  <si>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</si>
  <si>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</si>
  <si>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</si>
  <si>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</si>
  <si>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</si>
  <si>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</si>
  <si>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</si>
  <si>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</si>
  <si>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</si>
  <si>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</si>
  <si>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</si>
  <si>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</si>
  <si>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</si>
  <si>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</si>
  <si>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</si>
  <si>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</si>
  <si>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</si>
  <si>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</si>
  <si>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</si>
  <si>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</si>
  <si>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</si>
  <si>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</si>
  <si>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</si>
  <si>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</si>
  <si>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</si>
  <si>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</si>
  <si>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</si>
  <si>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</si>
  <si>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</si>
  <si>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</si>
  <si>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</si>
  <si>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</si>
  <si>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</si>
  <si>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</si>
  <si>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</si>
  <si>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</si>
  <si>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</si>
  <si>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</si>
  <si>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</si>
  <si>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</si>
  <si>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</si>
  <si>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</si>
  <si>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</si>
  <si>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</si>
  <si>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</si>
  <si>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</si>
  <si>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</si>
  <si>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</si>
  <si>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</si>
  <si>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</si>
  <si>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</si>
  <si>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</si>
  <si>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</si>
  <si>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</si>
  <si>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</si>
  <si>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</si>
  <si>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</si>
  <si>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</si>
  <si>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</si>
  <si>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</si>
  <si>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</si>
  <si>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</si>
  <si>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</si>
  <si>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</si>
  <si>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</si>
  <si>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</si>
  <si>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</si>
  <si>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</si>
  <si>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</si>
  <si>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</si>
  <si>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</si>
  <si>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</si>
  <si>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</si>
  <si>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</si>
  <si>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</si>
  <si>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</si>
  <si>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</si>
  <si>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</si>
  <si>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</si>
  <si>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</si>
  <si>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</si>
  <si>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</si>
  <si>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</si>
  <si>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</si>
  <si>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</si>
  <si>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</si>
  <si>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</si>
  <si>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</si>
  <si>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</si>
  <si>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</si>
  <si>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</si>
  <si>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</si>
  <si>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</si>
  <si>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</si>
  <si>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</si>
  <si>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</si>
  <si>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</si>
  <si>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</si>
  <si>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</si>
  <si>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</si>
  <si>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</si>
  <si>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</si>
  <si>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</si>
  <si>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</si>
  <si>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</si>
  <si>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</si>
  <si>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</si>
  <si>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</si>
  <si>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</si>
  <si>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</si>
  <si>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</si>
  <si>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</si>
  <si>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</si>
  <si>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</si>
  <si>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</si>
  <si>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</si>
  <si>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</si>
  <si>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</si>
  <si>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</si>
  <si>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</si>
  <si>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</si>
  <si>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</si>
  <si>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</si>
  <si>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</si>
  <si>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</si>
  <si>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</si>
  <si>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</si>
  <si>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</si>
  <si>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</si>
  <si>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</si>
  <si>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</si>
  <si>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</si>
  <si>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</si>
  <si>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</si>
  <si>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</si>
  <si>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</si>
  <si>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</si>
  <si>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</si>
  <si>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</si>
  <si>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</si>
  <si>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</si>
  <si>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</si>
  <si>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</si>
  <si>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</si>
  <si>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</si>
  <si>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</si>
  <si>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</si>
  <si>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</si>
  <si>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</si>
  <si>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</si>
  <si>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</si>
  <si>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</si>
  <si>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</si>
  <si>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</si>
  <si>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</si>
  <si>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</si>
  <si>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</si>
  <si>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</si>
  <si>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</si>
  <si>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</si>
  <si>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</si>
  <si>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</si>
  <si>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</si>
  <si>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</si>
  <si>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</si>
  <si>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</si>
  <si>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</si>
  <si>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</si>
  <si>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</si>
  <si>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</si>
  <si>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</si>
  <si>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</si>
  <si>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</si>
  <si>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</si>
  <si>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</si>
  <si>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</si>
  <si>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</si>
  <si>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</si>
  <si>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</si>
  <si>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</si>
  <si>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</si>
  <si>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</si>
  <si>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</si>
  <si>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</si>
  <si>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</si>
  <si>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</si>
  <si>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</si>
  <si>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</si>
  <si>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</si>
  <si>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</si>
  <si>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</si>
  <si>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</si>
  <si>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</si>
  <si>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</si>
  <si>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</si>
  <si>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</si>
  <si>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</si>
  <si>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</si>
  <si>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</si>
  <si>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</si>
  <si>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</si>
  <si>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</si>
  <si>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</si>
  <si>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</si>
  <si>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</si>
  <si>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</si>
  <si>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</si>
  <si>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</si>
  <si>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</si>
  <si>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</si>
  <si>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</si>
  <si>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</si>
  <si>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</si>
  <si>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</si>
  <si>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</si>
  <si>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</si>
  <si>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</si>
  <si>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</si>
  <si>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</si>
  <si>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</si>
  <si>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</si>
  <si>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</si>
  <si>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</si>
  <si>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</si>
  <si>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</si>
  <si>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</si>
  <si>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</si>
  <si>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</si>
  <si>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</si>
  <si>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</si>
  <si>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</si>
  <si>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</si>
  <si>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</si>
  <si>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</si>
  <si>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</si>
  <si>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</si>
  <si>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</si>
  <si>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</si>
  <si>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</si>
  <si>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</si>
  <si>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</si>
  <si>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</si>
  <si>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</si>
  <si>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</si>
  <si>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</si>
  <si>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</si>
  <si>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</si>
  <si>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</si>
  <si>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</si>
  <si>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</si>
  <si>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</si>
  <si>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</si>
  <si>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</si>
  <si>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</si>
  <si>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</si>
  <si>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</si>
  <si>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</si>
  <si>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</si>
  <si>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</si>
  <si>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</si>
  <si>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</si>
  <si>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</si>
  <si>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</si>
  <si>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</si>
  <si>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</si>
  <si>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</si>
  <si>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</si>
  <si>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</si>
  <si>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</si>
  <si>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</si>
  <si>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</si>
  <si>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</si>
  <si>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</si>
  <si>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</si>
  <si>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</si>
  <si>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</si>
  <si>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</si>
  <si>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</si>
  <si>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</si>
  <si>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</si>
  <si>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</si>
  <si>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</si>
  <si>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</si>
  <si>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</si>
  <si>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</si>
  <si>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</si>
  <si>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</si>
  <si>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</si>
  <si>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</si>
  <si>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</si>
  <si>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</si>
  <si>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</si>
  <si>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</si>
  <si>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</si>
  <si>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</si>
  <si>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</si>
  <si>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</si>
  <si>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</si>
  <si>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</si>
  <si>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</si>
  <si>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</si>
  <si>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</si>
  <si>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</si>
  <si>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</si>
  <si>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</si>
  <si>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</si>
  <si>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</si>
  <si>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</si>
  <si>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</si>
  <si>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</si>
  <si>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</si>
  <si>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</si>
  <si>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</si>
  <si>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</si>
  <si>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</si>
  <si>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</si>
  <si>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</si>
  <si>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</si>
  <si>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</si>
  <si>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</si>
  <si>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</si>
  <si>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</si>
  <si>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</si>
  <si>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</si>
  <si>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</si>
  <si>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</si>
  <si>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</si>
  <si>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</si>
  <si>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</si>
  <si>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</si>
  <si>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</si>
  <si>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</si>
  <si>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</si>
  <si>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</si>
  <si>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</si>
  <si>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</si>
  <si>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</si>
  <si>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</si>
  <si>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</si>
  <si>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</si>
  <si>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</si>
  <si>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</si>
  <si>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</si>
  <si>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</si>
  <si>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</si>
  <si>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</si>
  <si>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</si>
  <si>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</si>
  <si>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</si>
  <si>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</si>
  <si>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</si>
  <si>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</si>
  <si>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</si>
  <si>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</si>
  <si>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</si>
  <si>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</si>
  <si>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</si>
  <si>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</si>
  <si>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</si>
  <si>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</si>
  <si>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</si>
  <si>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</si>
  <si>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</si>
  <si>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</si>
  <si>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</si>
  <si>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</si>
  <si>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</si>
  <si>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</si>
  <si>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</si>
  <si>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</si>
  <si>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</si>
  <si>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</si>
  <si>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</si>
  <si>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</si>
  <si>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</si>
  <si>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</si>
  <si>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</si>
  <si>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</si>
  <si>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</si>
  <si>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</si>
  <si>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</si>
  <si>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</si>
  <si>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</si>
  <si>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</si>
  <si>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</si>
  <si>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</si>
  <si>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</si>
  <si>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</si>
  <si>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</si>
  <si>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</si>
  <si>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</si>
  <si>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</si>
  <si>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</si>
  <si>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</si>
  <si>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</si>
  <si>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</si>
  <si>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</si>
  <si>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</si>
  <si>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</si>
  <si>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</si>
  <si>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</si>
  <si>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</si>
  <si>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</si>
  <si>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</si>
  <si>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</si>
  <si>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</si>
  <si>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</si>
  <si>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</si>
  <si>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</si>
  <si>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</si>
  <si>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</si>
  <si>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</si>
  <si>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</si>
  <si>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</si>
  <si>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</si>
  <si>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</si>
  <si>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</si>
  <si>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</si>
  <si>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</si>
  <si>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</si>
  <si>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</si>
  <si>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</si>
  <si>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</si>
  <si>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</si>
  <si>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</si>
  <si>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</si>
  <si>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</si>
  <si>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</si>
  <si>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</si>
  <si>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</si>
  <si>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</si>
  <si>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</si>
  <si>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</si>
  <si>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</si>
  <si>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</si>
  <si>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</si>
  <si>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</si>
  <si>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</si>
  <si>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</si>
  <si>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</si>
  <si>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</si>
  <si>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</si>
  <si>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</si>
  <si>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</si>
  <si>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</si>
  <si>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</si>
  <si>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</si>
  <si>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</si>
  <si>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</si>
  <si>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</si>
  <si>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</si>
  <si>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</si>
  <si>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</si>
  <si>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</si>
  <si>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</si>
  <si>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</si>
  <si>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</si>
  <si>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</si>
  <si>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</si>
  <si>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</si>
  <si>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</si>
  <si>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</si>
  <si>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</si>
  <si>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</si>
  <si>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</si>
  <si>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</si>
  <si>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</si>
  <si>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</si>
  <si>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</si>
  <si>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</si>
  <si>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</si>
  <si>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</si>
  <si>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</si>
  <si>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</si>
  <si>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</si>
  <si>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</si>
  <si>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</si>
  <si>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</si>
  <si>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</si>
  <si>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</si>
  <si>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</si>
  <si>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</si>
  <si>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</si>
  <si>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</si>
  <si>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</si>
  <si>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</si>
  <si>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</si>
  <si>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</si>
  <si>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</si>
  <si>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</si>
  <si>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</si>
  <si>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</si>
  <si>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</si>
  <si>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</si>
  <si>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</si>
  <si>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</si>
  <si>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</si>
  <si>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</si>
  <si>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</si>
  <si>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</si>
  <si>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</si>
  <si>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</si>
  <si>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</si>
  <si>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</si>
  <si>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</si>
  <si>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</si>
  <si>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</si>
  <si>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</si>
  <si>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</si>
  <si>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</si>
  <si>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</si>
  <si>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</si>
  <si>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</si>
  <si>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</si>
  <si>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</si>
  <si>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</si>
  <si>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</si>
  <si>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</si>
  <si>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</si>
  <si>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</si>
  <si>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</si>
  <si>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</si>
  <si>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</si>
  <si>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</si>
  <si>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</si>
  <si>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</si>
  <si>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</si>
  <si>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</si>
  <si>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</si>
  <si>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</si>
  <si>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</si>
  <si>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</si>
  <si>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</si>
  <si>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</si>
  <si>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</si>
  <si>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</si>
  <si>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</si>
  <si>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</si>
  <si>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</si>
  <si>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</si>
  <si>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</si>
  <si>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</si>
  <si>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</si>
  <si>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</si>
  <si>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</si>
  <si>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</si>
  <si>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</si>
  <si>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</si>
  <si>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</si>
  <si>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</si>
  <si>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</si>
  <si>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</si>
  <si>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</si>
  <si>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</si>
  <si>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</si>
  <si>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</si>
  <si>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</si>
  <si>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</si>
  <si>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</si>
  <si>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</si>
  <si>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</si>
  <si>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</si>
  <si>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</si>
  <si>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</si>
  <si>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</si>
  <si>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</si>
  <si>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</si>
  <si>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</si>
  <si>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</si>
  <si>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</si>
  <si>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</si>
  <si>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</si>
  <si>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</si>
  <si>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</si>
  <si>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</si>
  <si>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</si>
  <si>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</si>
  <si>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</si>
  <si>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</si>
  <si>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</si>
  <si>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</si>
  <si>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</si>
  <si>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</si>
  <si>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</si>
  <si>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</si>
  <si>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</si>
  <si>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</si>
  <si>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</si>
  <si>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</si>
  <si>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</si>
  <si>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</si>
  <si>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</si>
  <si>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</si>
  <si>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</si>
  <si>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</si>
  <si>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</si>
  <si>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</si>
  <si>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</si>
  <si>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</si>
  <si>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</si>
  <si>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</si>
  <si>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</si>
  <si>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</si>
  <si>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</si>
  <si>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</si>
  <si>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</si>
  <si>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</si>
  <si>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</si>
  <si>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Судебная система</t>
  </si>
  <si>
    <t>0105</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</si>
  <si>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</si>
  <si>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</si>
  <si>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</si>
  <si>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</si>
  <si>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</si>
  <si>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</si>
  <si>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</si>
  <si>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</si>
  <si>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</si>
  <si>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</si>
  <si>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</si>
  <si>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00020230024059396150</t>
  </si>
  <si>
    <t>00020230024059398150</t>
  </si>
  <si>
    <t>00020230024059399150</t>
  </si>
  <si>
    <t>000235082059338150</t>
  </si>
  <si>
    <t>0002023508405000150</t>
  </si>
  <si>
    <t>00020235118050000150</t>
  </si>
  <si>
    <t>00020223512000000150</t>
  </si>
  <si>
    <t>00020215002000000150</t>
  </si>
  <si>
    <t>00020202000000000150</t>
  </si>
  <si>
    <t>00020225497059511150</t>
  </si>
  <si>
    <t>00020202999000000150</t>
  </si>
  <si>
    <t>00020202999050000150</t>
  </si>
  <si>
    <t>0002020299059205150</t>
  </si>
  <si>
    <t>00020229999059206150</t>
  </si>
  <si>
    <t>00020202999059210150</t>
  </si>
  <si>
    <t>00020202999059224150</t>
  </si>
  <si>
    <t>00020202999059290150</t>
  </si>
  <si>
    <t>00020202999100000150</t>
  </si>
  <si>
    <t>00020229999109210150</t>
  </si>
  <si>
    <t>0020229999109275150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</si>
  <si>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</si>
  <si>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</si>
  <si>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</si>
  <si>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</si>
  <si>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</si>
  <si>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</si>
  <si>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</si>
  <si>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</si>
  <si>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</si>
  <si>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</si>
  <si>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00020230024059309150</t>
  </si>
  <si>
    <t>00020230024059310150</t>
  </si>
  <si>
    <t>00020230024059311150</t>
  </si>
  <si>
    <t>00020230024059312150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</si>
  <si>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</si>
  <si>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</si>
  <si>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</si>
  <si>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</si>
  <si>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</si>
  <si>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</si>
  <si>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</si>
  <si>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</si>
  <si>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</si>
  <si>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</si>
  <si>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</si>
  <si>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</si>
  <si>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</si>
  <si>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</si>
  <si>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</si>
  <si>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</si>
  <si>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</si>
  <si>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0020230024059394150</t>
  </si>
  <si>
    <t>Уточненный план                на 2020 год</t>
  </si>
  <si>
    <t>Налог, взимаемый в связи с упрощенной системой налооблажения</t>
  </si>
  <si>
    <t>00010501000000000110</t>
  </si>
  <si>
    <t>000202225097059215150</t>
  </si>
  <si>
    <t>00020225097059506150</t>
  </si>
  <si>
    <t>00020225497059261150</t>
  </si>
  <si>
    <t>00020225555109257150</t>
  </si>
  <si>
    <t>0020225555109508150</t>
  </si>
  <si>
    <t>00020225576059230150</t>
  </si>
  <si>
    <t>00020225576059251150</t>
  </si>
  <si>
    <t>00020225576059503150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</si>
  <si>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</si>
  <si>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</si>
  <si>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</si>
  <si>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</si>
  <si>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</si>
  <si>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</si>
  <si>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</si>
  <si>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</si>
  <si>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</si>
  <si>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</si>
  <si>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</si>
  <si>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</si>
  <si>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</si>
  <si>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</si>
  <si>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</si>
  <si>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</si>
  <si>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</si>
  <si>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</si>
  <si>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</si>
  <si>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муниципальных районов на создание в общеобразовательных организациях, расположенных в сельской местности и малых городах,условий для занятий физ.культурой и спортом(за счет средств федерального бюджета)</t>
  </si>
  <si>
    <t>Субсидии бюджетам муниципальных районов на создание в общеобразовательных организациях, расположенных в сельской местности и малых городах,условий для занятий физ.культурой и спортом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</si>
  <si>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</si>
  <si>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</si>
  <si>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</si>
  <si>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</si>
  <si>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</si>
  <si>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средств бюджета Пезенской области на софинансирование средств федерального бюджета)</t>
  </si>
  <si>
    <t>00020225576009534150</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</si>
  <si>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</si>
  <si>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</si>
  <si>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</si>
  <si>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</si>
  <si>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</si>
  <si>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</si>
  <si>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</si>
  <si>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</si>
  <si>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</si>
  <si>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</si>
  <si>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</si>
  <si>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</si>
  <si>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</si>
  <si>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</si>
  <si>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</si>
  <si>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</si>
  <si>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</si>
  <si>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</si>
  <si>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</si>
  <si>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</si>
  <si>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</si>
  <si>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</si>
  <si>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</si>
  <si>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выполнение передаваемых полномочий субъектов Российской Федерации  по предоставлению социальных выплат на улучшение жилищных условий многодетным семьям</t>
  </si>
  <si>
    <t>Субвенции  бюджетам муниципальных районов на исполнение отдельных государственных полномочий Пензенской области по организации мероприятий при осуществлении деятельности по обращению с животными без владельцев</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</si>
  <si>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</si>
  <si>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</si>
  <si>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</si>
  <si>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</si>
  <si>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</si>
  <si>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</si>
  <si>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</si>
  <si>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</si>
  <si>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</si>
  <si>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0002023024059375150</t>
  </si>
  <si>
    <t>Субвенции бюджетам муниципальных районов на предоставление единовременной выплаты отдельным категориям граждан в связи    с 75-летием Победы в Великой Отечественной войне 1941-1945 годов</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</si>
  <si>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</si>
  <si>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</si>
  <si>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</si>
  <si>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</si>
  <si>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</si>
  <si>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</si>
  <si>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</si>
  <si>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</si>
  <si>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 xml:space="preserve">                                                                       на 01.08.2020 года</t>
  </si>
  <si>
    <t>Исполнено      на                      01.08.2020г</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</si>
  <si>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</si>
  <si>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федерального бюджета)</t>
  </si>
  <si>
    <t>Субвенции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</si>
  <si>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00020230024059314150</t>
  </si>
  <si>
    <t>Субвенции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</si>
  <si>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00020230024059315150</t>
  </si>
</sst>
</file>

<file path=xl/styles.xml><?xml version="1.0" encoding="utf-8"?>
<styleSheet xmlns="http://schemas.openxmlformats.org/spreadsheetml/2006/main">
  <numFmts count="3">
    <numFmt numFmtId="164" formatCode="#,##0.0"/>
    <numFmt numFmtId="165" formatCode="000000"/>
    <numFmt numFmtId="166"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2">
    <fill>
      <patternFill patternType="none"/>
    </fill>
    <fill>
      <patternFill patternType="gray125"/>
    </fill>
  </fills>
  <borders count="21">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medium">
        <color indexed="63"/>
      </left>
      <right/>
      <top style="thin">
        <color indexed="63"/>
      </top>
      <bottom/>
      <diagonal/>
    </border>
    <border>
      <left style="thin">
        <color indexed="63"/>
      </left>
      <right style="thin">
        <color indexed="63"/>
      </right>
      <top/>
      <bottom style="thin">
        <color indexed="63"/>
      </bottom>
      <diagonal/>
    </border>
    <border>
      <left style="medium">
        <color indexed="63"/>
      </left>
      <right style="medium">
        <color indexed="63"/>
      </right>
      <top style="thin">
        <color indexed="63"/>
      </top>
      <bottom/>
      <diagonal/>
    </border>
    <border>
      <left/>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s>
  <cellStyleXfs count="1">
    <xf numFmtId="0" fontId="0" fillId="0" borderId="0"/>
  </cellStyleXfs>
  <cellXfs count="121">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164" fontId="11" fillId="0" borderId="6" xfId="0" applyNumberFormat="1" applyFont="1" applyFill="1" applyBorder="1" applyAlignment="1">
      <alignment horizontal="right"/>
    </xf>
    <xf numFmtId="49" fontId="14" fillId="0" borderId="14" xfId="0" applyNumberFormat="1" applyFont="1" applyBorder="1" applyAlignment="1">
      <alignment horizontal="center" vertical="center"/>
    </xf>
    <xf numFmtId="49" fontId="10" fillId="0" borderId="15" xfId="0" applyNumberFormat="1" applyFont="1" applyFill="1" applyBorder="1" applyAlignment="1">
      <alignment horizontal="center"/>
    </xf>
    <xf numFmtId="49" fontId="14" fillId="0" borderId="13" xfId="0" applyNumberFormat="1" applyFont="1" applyBorder="1" applyAlignment="1">
      <alignment horizontal="center" vertical="center"/>
    </xf>
    <xf numFmtId="0" fontId="10" fillId="0" borderId="6"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6" xfId="0" applyFont="1" applyBorder="1" applyAlignment="1">
      <alignment horizontal="left" wrapText="1"/>
    </xf>
    <xf numFmtId="0" fontId="14" fillId="0" borderId="17" xfId="0" applyFont="1" applyBorder="1" applyAlignment="1">
      <alignment horizontal="left" wrapText="1"/>
    </xf>
    <xf numFmtId="0" fontId="14" fillId="0" borderId="13" xfId="0" applyFont="1" applyBorder="1" applyAlignment="1">
      <alignment horizontal="left" wrapText="1"/>
    </xf>
    <xf numFmtId="0" fontId="10" fillId="0" borderId="0" xfId="0" applyFont="1" applyAlignment="1">
      <alignment wrapText="1"/>
    </xf>
    <xf numFmtId="0" fontId="10" fillId="0" borderId="18" xfId="0" applyFont="1" applyBorder="1" applyAlignment="1">
      <alignment wrapText="1"/>
    </xf>
    <xf numFmtId="0" fontId="10" fillId="0" borderId="19" xfId="0" applyFont="1" applyBorder="1" applyAlignment="1">
      <alignment wrapText="1"/>
    </xf>
    <xf numFmtId="0" fontId="10" fillId="0" borderId="20" xfId="0" applyFont="1" applyBorder="1" applyAlignment="1">
      <alignment wrapText="1"/>
    </xf>
    <xf numFmtId="0" fontId="10" fillId="0" borderId="13" xfId="0" applyNumberFormat="1" applyFont="1" applyBorder="1" applyAlignment="1" applyProtection="1">
      <alignment horizontal="left" vertical="center" wrapText="1"/>
    </xf>
    <xf numFmtId="0" fontId="9" fillId="0" borderId="15" xfId="0" applyFont="1" applyFill="1" applyBorder="1" applyAlignment="1">
      <alignment horizontal="left" vertical="top" wrapText="1"/>
    </xf>
    <xf numFmtId="0" fontId="10" fillId="0" borderId="20" xfId="0" applyNumberFormat="1" applyFont="1" applyBorder="1" applyAlignment="1" applyProtection="1">
      <alignment horizontal="left" vertical="center" wrapText="1"/>
    </xf>
    <xf numFmtId="0" fontId="5" fillId="0" borderId="19" xfId="0" applyNumberFormat="1" applyFont="1" applyBorder="1" applyAlignment="1" applyProtection="1">
      <alignment horizontal="left" vertical="center"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1"/>
  <sheetViews>
    <sheetView showZeros="0" tabSelected="1" zoomScale="140" zoomScaleNormal="140" workbookViewId="0">
      <pane xSplit="2" ySplit="7" topLeftCell="C188" activePane="bottomRight" state="frozen"/>
      <selection pane="topRight" activeCell="C1" sqref="C1"/>
      <selection pane="bottomLeft" activeCell="A119" sqref="A119"/>
      <selection pane="bottomRight" activeCell="D148" sqref="D148"/>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1131</v>
      </c>
      <c r="B3" s="6"/>
      <c r="C3" s="4"/>
      <c r="D3" s="4"/>
      <c r="E3" s="5"/>
    </row>
    <row r="4" spans="1:5">
      <c r="A4" s="7"/>
      <c r="B4" s="7"/>
    </row>
    <row r="5" spans="1:5" ht="35.25" customHeight="1">
      <c r="A5" s="8" t="s">
        <v>2</v>
      </c>
      <c r="B5" s="8" t="s">
        <v>3</v>
      </c>
      <c r="C5" s="8" t="s">
        <v>1048</v>
      </c>
      <c r="D5" s="8" t="s">
        <v>1132</v>
      </c>
      <c r="E5" s="8" t="s">
        <v>4</v>
      </c>
    </row>
    <row r="6" spans="1:5" s="12" customFormat="1">
      <c r="A6" s="9" t="s">
        <v>5</v>
      </c>
      <c r="B6" s="10"/>
      <c r="C6" s="11">
        <f>C7+C52</f>
        <v>318214.10000000003</v>
      </c>
      <c r="D6" s="11">
        <f>D7+D52</f>
        <v>166670.5</v>
      </c>
      <c r="E6" s="11">
        <f t="shared" ref="E6:E72" si="0">D6/C6*100</f>
        <v>52.376843138000481</v>
      </c>
    </row>
    <row r="7" spans="1:5" s="16" customFormat="1">
      <c r="A7" s="13" t="s">
        <v>6</v>
      </c>
      <c r="B7" s="14" t="s">
        <v>7</v>
      </c>
      <c r="C7" s="15">
        <f>C8+C10+C16+C23+C26+C27+C40+C45+C50+C42</f>
        <v>46503.4</v>
      </c>
      <c r="D7" s="15">
        <f>D8+D10+D16+D23+D26+D27+D40+D45+D50+D42+D51</f>
        <v>23041.300000000003</v>
      </c>
      <c r="E7" s="15">
        <f t="shared" si="0"/>
        <v>49.547559963357521</v>
      </c>
    </row>
    <row r="8" spans="1:5" s="16" customFormat="1">
      <c r="A8" s="13" t="s">
        <v>8</v>
      </c>
      <c r="B8" s="14" t="s">
        <v>9</v>
      </c>
      <c r="C8" s="15">
        <f>C9</f>
        <v>12277</v>
      </c>
      <c r="D8" s="15">
        <f>D9</f>
        <v>6015.2</v>
      </c>
      <c r="E8" s="15">
        <f t="shared" si="0"/>
        <v>48.995682984442453</v>
      </c>
    </row>
    <row r="9" spans="1:5">
      <c r="A9" s="17" t="s">
        <v>10</v>
      </c>
      <c r="B9" s="18" t="s">
        <v>11</v>
      </c>
      <c r="C9" s="19">
        <v>12277</v>
      </c>
      <c r="D9" s="19">
        <v>6015.2</v>
      </c>
      <c r="E9" s="15">
        <f t="shared" si="0"/>
        <v>48.995682984442453</v>
      </c>
    </row>
    <row r="10" spans="1:5" ht="24">
      <c r="A10" s="13" t="s">
        <v>12</v>
      </c>
      <c r="B10" s="14" t="s">
        <v>13</v>
      </c>
      <c r="C10" s="15">
        <f>C11</f>
        <v>6816</v>
      </c>
      <c r="D10" s="15">
        <f>D11</f>
        <v>3291.1</v>
      </c>
      <c r="E10" s="15">
        <f t="shared" si="0"/>
        <v>48.284917840375584</v>
      </c>
    </row>
    <row r="11" spans="1:5" ht="25.5" customHeight="1">
      <c r="A11" s="17" t="s">
        <v>14</v>
      </c>
      <c r="B11" s="18" t="s">
        <v>15</v>
      </c>
      <c r="C11" s="19">
        <f>C12+C13+C14+C15</f>
        <v>6816</v>
      </c>
      <c r="D11" s="19">
        <f>D12+D13+D14+D15</f>
        <v>3291.1</v>
      </c>
      <c r="E11" s="15">
        <f t="shared" si="0"/>
        <v>48.284917840375584</v>
      </c>
    </row>
    <row r="12" spans="1:5" ht="47.25" customHeight="1">
      <c r="A12" s="17" t="s">
        <v>16</v>
      </c>
      <c r="B12" s="18" t="s">
        <v>991</v>
      </c>
      <c r="C12" s="19">
        <v>3125</v>
      </c>
      <c r="D12" s="19">
        <v>1546.6</v>
      </c>
      <c r="E12" s="15">
        <f t="shared" si="0"/>
        <v>49.491199999999999</v>
      </c>
    </row>
    <row r="13" spans="1:5" ht="59.25" customHeight="1">
      <c r="A13" s="17" t="s">
        <v>17</v>
      </c>
      <c r="B13" s="18" t="s">
        <v>990</v>
      </c>
      <c r="C13" s="19">
        <v>15</v>
      </c>
      <c r="D13" s="19">
        <v>10.1</v>
      </c>
      <c r="E13" s="15">
        <f t="shared" si="0"/>
        <v>67.333333333333329</v>
      </c>
    </row>
    <row r="14" spans="1:5" ht="46.5" customHeight="1">
      <c r="A14" s="17" t="s">
        <v>18</v>
      </c>
      <c r="B14" s="18" t="s">
        <v>989</v>
      </c>
      <c r="C14" s="19">
        <v>4076</v>
      </c>
      <c r="D14" s="19">
        <v>2040.5</v>
      </c>
      <c r="E14" s="15">
        <f t="shared" si="0"/>
        <v>50.061334641805686</v>
      </c>
    </row>
    <row r="15" spans="1:5" ht="46.5" customHeight="1">
      <c r="A15" s="17" t="s">
        <v>19</v>
      </c>
      <c r="B15" s="18" t="s">
        <v>988</v>
      </c>
      <c r="C15" s="19">
        <v>-400</v>
      </c>
      <c r="D15" s="19">
        <v>-306.10000000000002</v>
      </c>
      <c r="E15" s="15">
        <f t="shared" si="0"/>
        <v>76.525000000000006</v>
      </c>
    </row>
    <row r="16" spans="1:5">
      <c r="A16" s="13" t="s">
        <v>20</v>
      </c>
      <c r="B16" s="20" t="s">
        <v>21</v>
      </c>
      <c r="C16" s="15">
        <f>C19+C21+C17</f>
        <v>3707</v>
      </c>
      <c r="D16" s="15">
        <f>D19+D21+D17</f>
        <v>3229.2</v>
      </c>
      <c r="E16" s="15">
        <f t="shared" si="0"/>
        <v>87.11087132452117</v>
      </c>
    </row>
    <row r="17" spans="1:5" ht="15" customHeight="1">
      <c r="A17" s="17" t="s">
        <v>1049</v>
      </c>
      <c r="B17" s="18" t="s">
        <v>1050</v>
      </c>
      <c r="C17" s="28">
        <f>C18</f>
        <v>229</v>
      </c>
      <c r="D17" s="28">
        <f>D18</f>
        <v>188.2</v>
      </c>
      <c r="E17" s="15">
        <f t="shared" si="0"/>
        <v>82.183406113537117</v>
      </c>
    </row>
    <row r="18" spans="1:5" s="12" customFormat="1" ht="13.5" customHeight="1">
      <c r="A18" s="17" t="s">
        <v>1049</v>
      </c>
      <c r="B18" s="18" t="s">
        <v>1050</v>
      </c>
      <c r="C18" s="28">
        <v>229</v>
      </c>
      <c r="D18" s="28">
        <v>188.2</v>
      </c>
      <c r="E18" s="15">
        <f t="shared" si="0"/>
        <v>82.183406113537117</v>
      </c>
    </row>
    <row r="19" spans="1:5" ht="14.25" customHeight="1">
      <c r="A19" s="17" t="s">
        <v>22</v>
      </c>
      <c r="B19" s="18" t="s">
        <v>23</v>
      </c>
      <c r="C19" s="19">
        <f>C20</f>
        <v>1554</v>
      </c>
      <c r="D19" s="19">
        <f>D20</f>
        <v>968.8</v>
      </c>
      <c r="E19" s="15">
        <f t="shared" si="0"/>
        <v>62.342342342342342</v>
      </c>
    </row>
    <row r="20" spans="1:5" ht="15.75" customHeight="1">
      <c r="A20" s="17" t="s">
        <v>22</v>
      </c>
      <c r="B20" s="18" t="s">
        <v>24</v>
      </c>
      <c r="C20" s="19">
        <v>1554</v>
      </c>
      <c r="D20" s="19">
        <v>968.8</v>
      </c>
      <c r="E20" s="15">
        <f t="shared" si="0"/>
        <v>62.342342342342342</v>
      </c>
    </row>
    <row r="21" spans="1:5">
      <c r="A21" s="17" t="s">
        <v>25</v>
      </c>
      <c r="B21" s="18" t="s">
        <v>26</v>
      </c>
      <c r="C21" s="19">
        <f>C22</f>
        <v>1924</v>
      </c>
      <c r="D21" s="19">
        <f>D22</f>
        <v>2072.1999999999998</v>
      </c>
      <c r="E21" s="15">
        <f t="shared" si="0"/>
        <v>107.70270270270271</v>
      </c>
    </row>
    <row r="22" spans="1:5">
      <c r="A22" s="17" t="s">
        <v>25</v>
      </c>
      <c r="B22" s="18" t="s">
        <v>27</v>
      </c>
      <c r="C22" s="19">
        <v>1924</v>
      </c>
      <c r="D22" s="19">
        <v>2072.1999999999998</v>
      </c>
      <c r="E22" s="15">
        <f t="shared" si="0"/>
        <v>107.70270270270271</v>
      </c>
    </row>
    <row r="23" spans="1:5">
      <c r="A23" s="13" t="s">
        <v>28</v>
      </c>
      <c r="B23" s="14" t="s">
        <v>29</v>
      </c>
      <c r="C23" s="15">
        <f>SUM(C24:C25)</f>
        <v>16984</v>
      </c>
      <c r="D23" s="15">
        <f>SUM(D24:D25)</f>
        <v>7974.5</v>
      </c>
      <c r="E23" s="15">
        <f t="shared" si="0"/>
        <v>46.953014601978332</v>
      </c>
    </row>
    <row r="24" spans="1:5">
      <c r="A24" s="17" t="s">
        <v>30</v>
      </c>
      <c r="B24" s="18" t="s">
        <v>31</v>
      </c>
      <c r="C24" s="19">
        <v>1018</v>
      </c>
      <c r="D24" s="19">
        <v>291.39999999999998</v>
      </c>
      <c r="E24" s="15">
        <f t="shared" si="0"/>
        <v>28.624754420432218</v>
      </c>
    </row>
    <row r="25" spans="1:5">
      <c r="A25" s="17" t="s">
        <v>32</v>
      </c>
      <c r="B25" s="18" t="s">
        <v>33</v>
      </c>
      <c r="C25" s="19">
        <v>15966</v>
      </c>
      <c r="D25" s="19">
        <v>7683.1</v>
      </c>
      <c r="E25" s="15">
        <f t="shared" si="0"/>
        <v>48.121633471126145</v>
      </c>
    </row>
    <row r="26" spans="1:5">
      <c r="A26" s="13" t="s">
        <v>1072</v>
      </c>
      <c r="B26" s="14" t="s">
        <v>34</v>
      </c>
      <c r="C26" s="15">
        <v>820</v>
      </c>
      <c r="D26" s="15">
        <v>550</v>
      </c>
      <c r="E26" s="15">
        <f t="shared" si="0"/>
        <v>67.073170731707322</v>
      </c>
    </row>
    <row r="27" spans="1:5" ht="24" customHeight="1">
      <c r="A27" s="13" t="s">
        <v>35</v>
      </c>
      <c r="B27" s="21" t="s">
        <v>36</v>
      </c>
      <c r="C27" s="22">
        <f>C28+C37+C36</f>
        <v>3699.1</v>
      </c>
      <c r="D27" s="22">
        <f>D28+D37+D36</f>
        <v>1588.1999999999998</v>
      </c>
      <c r="E27" s="22">
        <f t="shared" si="0"/>
        <v>42.934767916520236</v>
      </c>
    </row>
    <row r="28" spans="1:5" ht="58.5" customHeight="1">
      <c r="A28" s="17" t="s">
        <v>37</v>
      </c>
      <c r="B28" s="18" t="s">
        <v>38</v>
      </c>
      <c r="C28" s="19">
        <f>C29+C31+C33</f>
        <v>3045.3999999999996</v>
      </c>
      <c r="D28" s="19">
        <f>D29+D31+D33</f>
        <v>1275.3999999999999</v>
      </c>
      <c r="E28" s="15">
        <f t="shared" si="0"/>
        <v>41.879556051750185</v>
      </c>
    </row>
    <row r="29" spans="1:5" ht="43.5" customHeight="1">
      <c r="A29" s="17" t="s">
        <v>39</v>
      </c>
      <c r="B29" s="18" t="s">
        <v>1073</v>
      </c>
      <c r="C29" s="19">
        <f>C30</f>
        <v>2250</v>
      </c>
      <c r="D29" s="19">
        <f>D30</f>
        <v>888.6</v>
      </c>
      <c r="E29" s="15">
        <f t="shared" si="0"/>
        <v>39.493333333333339</v>
      </c>
    </row>
    <row r="30" spans="1:5" ht="69" customHeight="1">
      <c r="A30" s="112" t="s">
        <v>1074</v>
      </c>
      <c r="B30" s="18" t="s">
        <v>973</v>
      </c>
      <c r="C30" s="19">
        <v>2250</v>
      </c>
      <c r="D30" s="19">
        <v>888.6</v>
      </c>
      <c r="E30" s="15">
        <f t="shared" si="0"/>
        <v>39.493333333333339</v>
      </c>
    </row>
    <row r="31" spans="1:5" ht="56.25" customHeight="1">
      <c r="A31" s="17" t="s">
        <v>40</v>
      </c>
      <c r="B31" s="18" t="s">
        <v>41</v>
      </c>
      <c r="C31" s="19">
        <f>C32</f>
        <v>477.7</v>
      </c>
      <c r="D31" s="19">
        <f>D32</f>
        <v>186.5</v>
      </c>
      <c r="E31" s="15">
        <f t="shared" si="0"/>
        <v>39.041239271509312</v>
      </c>
    </row>
    <row r="32" spans="1:5" ht="45.75" customHeight="1">
      <c r="A32" s="17" t="s">
        <v>42</v>
      </c>
      <c r="B32" s="18" t="s">
        <v>43</v>
      </c>
      <c r="C32" s="19">
        <v>477.7</v>
      </c>
      <c r="D32" s="19">
        <v>186.5</v>
      </c>
      <c r="E32" s="15">
        <f t="shared" si="0"/>
        <v>39.041239271509312</v>
      </c>
    </row>
    <row r="33" spans="1:5" ht="67.5">
      <c r="A33" s="17" t="s">
        <v>1075</v>
      </c>
      <c r="B33" s="18" t="s">
        <v>44</v>
      </c>
      <c r="C33" s="19">
        <f>C34+C35</f>
        <v>317.7</v>
      </c>
      <c r="D33" s="19">
        <f>D34+D35</f>
        <v>200.29999999999998</v>
      </c>
      <c r="E33" s="15">
        <f t="shared" si="0"/>
        <v>63.046899590808934</v>
      </c>
    </row>
    <row r="34" spans="1:5" ht="45">
      <c r="A34" s="17" t="s">
        <v>45</v>
      </c>
      <c r="B34" s="18" t="s">
        <v>46</v>
      </c>
      <c r="C34" s="19">
        <v>39.200000000000003</v>
      </c>
      <c r="D34" s="19">
        <v>18.2</v>
      </c>
      <c r="E34" s="15">
        <f t="shared" si="0"/>
        <v>46.428571428571423</v>
      </c>
    </row>
    <row r="35" spans="1:5" ht="45">
      <c r="A35" s="17" t="s">
        <v>47</v>
      </c>
      <c r="B35" s="18" t="s">
        <v>48</v>
      </c>
      <c r="C35" s="19">
        <v>278.5</v>
      </c>
      <c r="D35" s="19">
        <v>182.1</v>
      </c>
      <c r="E35" s="15">
        <f t="shared" si="0"/>
        <v>65.385996409335718</v>
      </c>
    </row>
    <row r="36" spans="1:5" ht="22.5" customHeight="1">
      <c r="A36" s="112" t="s">
        <v>1071</v>
      </c>
      <c r="B36" s="18" t="s">
        <v>1070</v>
      </c>
      <c r="C36" s="19">
        <v>51.4</v>
      </c>
      <c r="D36" s="19">
        <v>52.9</v>
      </c>
      <c r="E36" s="15">
        <f t="shared" si="0"/>
        <v>102.91828793774317</v>
      </c>
    </row>
    <row r="37" spans="1:5" ht="55.5" customHeight="1">
      <c r="A37" s="17" t="s">
        <v>49</v>
      </c>
      <c r="B37" s="18" t="s">
        <v>50</v>
      </c>
      <c r="C37" s="19">
        <f>C38+C39</f>
        <v>602.29999999999995</v>
      </c>
      <c r="D37" s="19">
        <f>D38+D39</f>
        <v>259.89999999999998</v>
      </c>
      <c r="E37" s="15">
        <f t="shared" si="0"/>
        <v>43.151253528142121</v>
      </c>
    </row>
    <row r="38" spans="1:5" ht="47.25" customHeight="1">
      <c r="A38" s="17" t="s">
        <v>51</v>
      </c>
      <c r="B38" s="18" t="s">
        <v>52</v>
      </c>
      <c r="C38" s="19">
        <v>222</v>
      </c>
      <c r="D38" s="19">
        <v>100.6</v>
      </c>
      <c r="E38" s="15">
        <f t="shared" si="0"/>
        <v>45.31531531531531</v>
      </c>
    </row>
    <row r="39" spans="1:5" ht="53.25" customHeight="1">
      <c r="A39" s="17" t="s">
        <v>53</v>
      </c>
      <c r="B39" s="18" t="s">
        <v>54</v>
      </c>
      <c r="C39" s="19">
        <v>380.3</v>
      </c>
      <c r="D39" s="19">
        <v>159.30000000000001</v>
      </c>
      <c r="E39" s="15">
        <f t="shared" si="0"/>
        <v>41.88798317118065</v>
      </c>
    </row>
    <row r="40" spans="1:5" ht="16.5" customHeight="1">
      <c r="A40" s="13" t="s">
        <v>55</v>
      </c>
      <c r="B40" s="14" t="s">
        <v>56</v>
      </c>
      <c r="C40" s="15">
        <f>SUM(C41:C41)</f>
        <v>0</v>
      </c>
      <c r="D40" s="15">
        <f>SUM(D41:D41)</f>
        <v>1.6</v>
      </c>
      <c r="E40" s="15"/>
    </row>
    <row r="41" spans="1:5">
      <c r="A41" s="17" t="s">
        <v>57</v>
      </c>
      <c r="B41" s="18" t="s">
        <v>58</v>
      </c>
      <c r="C41" s="19"/>
      <c r="D41" s="19">
        <v>1.6</v>
      </c>
      <c r="E41" s="15"/>
    </row>
    <row r="42" spans="1:5" ht="22.5">
      <c r="A42" s="23" t="s">
        <v>59</v>
      </c>
      <c r="B42" s="14" t="s">
        <v>1076</v>
      </c>
      <c r="C42" s="24">
        <f>C43+C44</f>
        <v>1352.9</v>
      </c>
      <c r="D42" s="24">
        <f>D43+D44</f>
        <v>97.2</v>
      </c>
      <c r="E42" s="15">
        <f t="shared" si="0"/>
        <v>7.1845664868061192</v>
      </c>
    </row>
    <row r="43" spans="1:5" ht="26.25" customHeight="1">
      <c r="A43" s="17" t="s">
        <v>60</v>
      </c>
      <c r="B43" s="18" t="s">
        <v>1060</v>
      </c>
      <c r="C43" s="19">
        <v>1268</v>
      </c>
      <c r="D43" s="19">
        <v>61.7</v>
      </c>
      <c r="E43" s="15">
        <f t="shared" si="0"/>
        <v>4.8659305993690856</v>
      </c>
    </row>
    <row r="44" spans="1:5" ht="12.75" customHeight="1">
      <c r="A44" s="17" t="s">
        <v>1061</v>
      </c>
      <c r="B44" s="18" t="s">
        <v>1062</v>
      </c>
      <c r="C44" s="19">
        <v>84.9</v>
      </c>
      <c r="D44" s="19">
        <v>35.5</v>
      </c>
      <c r="E44" s="15">
        <f t="shared" si="0"/>
        <v>41.813898704358067</v>
      </c>
    </row>
    <row r="45" spans="1:5" ht="24">
      <c r="A45" s="13" t="s">
        <v>61</v>
      </c>
      <c r="B45" s="14" t="s">
        <v>62</v>
      </c>
      <c r="C45" s="15">
        <f>C46+C49</f>
        <v>687.4</v>
      </c>
      <c r="D45" s="15">
        <f>D46+D49</f>
        <v>253.39999999999998</v>
      </c>
      <c r="E45" s="15">
        <f t="shared" si="0"/>
        <v>36.863543788187371</v>
      </c>
    </row>
    <row r="46" spans="1:5" ht="57" customHeight="1">
      <c r="A46" s="17" t="s">
        <v>63</v>
      </c>
      <c r="B46" s="18" t="s">
        <v>64</v>
      </c>
      <c r="C46" s="19">
        <f>C47+C48</f>
        <v>337.4</v>
      </c>
      <c r="D46" s="19">
        <f>D47+D48</f>
        <v>190.1</v>
      </c>
      <c r="E46" s="15">
        <f t="shared" si="0"/>
        <v>56.342620035566092</v>
      </c>
    </row>
    <row r="47" spans="1:5" ht="55.5" customHeight="1">
      <c r="A47" s="17" t="s">
        <v>1077</v>
      </c>
      <c r="B47" s="18" t="s">
        <v>969</v>
      </c>
      <c r="C47" s="19">
        <v>37.4</v>
      </c>
      <c r="D47" s="19">
        <v>163.1</v>
      </c>
      <c r="E47" s="15">
        <f t="shared" si="0"/>
        <v>436.096256684492</v>
      </c>
    </row>
    <row r="48" spans="1:5" ht="57.75" customHeight="1">
      <c r="A48" s="17" t="s">
        <v>65</v>
      </c>
      <c r="B48" s="18" t="s">
        <v>66</v>
      </c>
      <c r="C48" s="19">
        <v>300</v>
      </c>
      <c r="D48" s="19">
        <v>27</v>
      </c>
      <c r="E48" s="15">
        <f t="shared" si="0"/>
        <v>9</v>
      </c>
    </row>
    <row r="49" spans="1:7" ht="25.5" customHeight="1">
      <c r="A49" s="17" t="s">
        <v>67</v>
      </c>
      <c r="B49" s="18" t="s">
        <v>68</v>
      </c>
      <c r="C49" s="19">
        <v>350</v>
      </c>
      <c r="D49" s="19">
        <v>63.3</v>
      </c>
      <c r="E49" s="15">
        <f t="shared" si="0"/>
        <v>18.085714285714285</v>
      </c>
    </row>
    <row r="50" spans="1:7" ht="14.25" customHeight="1">
      <c r="A50" s="13" t="s">
        <v>69</v>
      </c>
      <c r="B50" s="14" t="s">
        <v>70</v>
      </c>
      <c r="C50" s="15">
        <v>160</v>
      </c>
      <c r="D50" s="15">
        <v>40.4</v>
      </c>
      <c r="E50" s="15">
        <f t="shared" si="0"/>
        <v>25.25</v>
      </c>
      <c r="F50" s="29">
        <f>D27+D40+D42+D45+D50+D51</f>
        <v>1981.2999999999997</v>
      </c>
    </row>
    <row r="51" spans="1:7" ht="14.25" customHeight="1">
      <c r="A51" s="13" t="s">
        <v>71</v>
      </c>
      <c r="B51" s="14" t="s">
        <v>72</v>
      </c>
      <c r="C51" s="15"/>
      <c r="D51" s="15">
        <v>0.5</v>
      </c>
      <c r="E51" s="15"/>
    </row>
    <row r="52" spans="1:7">
      <c r="A52" s="13" t="s">
        <v>73</v>
      </c>
      <c r="B52" s="14" t="s">
        <v>74</v>
      </c>
      <c r="C52" s="15">
        <f>C53</f>
        <v>271710.7</v>
      </c>
      <c r="D52" s="15">
        <f>D53</f>
        <v>143629.19999999998</v>
      </c>
      <c r="E52" s="15">
        <f t="shared" si="0"/>
        <v>52.861076137229766</v>
      </c>
    </row>
    <row r="53" spans="1:7" ht="25.5" customHeight="1">
      <c r="A53" s="13" t="s">
        <v>75</v>
      </c>
      <c r="B53" s="14" t="s">
        <v>76</v>
      </c>
      <c r="C53" s="15">
        <f>C54+C57+C80+C132</f>
        <v>271710.7</v>
      </c>
      <c r="D53" s="15">
        <f>D54+D57+D80</f>
        <v>143629.19999999998</v>
      </c>
      <c r="E53" s="15">
        <f t="shared" si="0"/>
        <v>52.861076137229766</v>
      </c>
    </row>
    <row r="54" spans="1:7" ht="24">
      <c r="A54" s="25" t="s">
        <v>77</v>
      </c>
      <c r="B54" s="26" t="s">
        <v>1044</v>
      </c>
      <c r="C54" s="27">
        <f>C55+C56</f>
        <v>70585.600000000006</v>
      </c>
      <c r="D54" s="27">
        <f>D55+D56</f>
        <v>40487.700000000004</v>
      </c>
      <c r="E54" s="15">
        <f t="shared" si="0"/>
        <v>57.359716429413368</v>
      </c>
    </row>
    <row r="55" spans="1:7" ht="26.25" customHeight="1">
      <c r="A55" s="17" t="s">
        <v>78</v>
      </c>
      <c r="B55" s="18" t="s">
        <v>1045</v>
      </c>
      <c r="C55" s="28">
        <v>69539.3</v>
      </c>
      <c r="D55" s="28">
        <v>39877.4</v>
      </c>
      <c r="E55" s="15">
        <f t="shared" si="0"/>
        <v>57.345127143931563</v>
      </c>
    </row>
    <row r="56" spans="1:7" ht="26.25" customHeight="1">
      <c r="A56" s="17" t="s">
        <v>79</v>
      </c>
      <c r="B56" s="18" t="s">
        <v>1003</v>
      </c>
      <c r="C56" s="28">
        <v>1046.3</v>
      </c>
      <c r="D56" s="28">
        <v>610.29999999999995</v>
      </c>
      <c r="E56" s="15">
        <f t="shared" si="0"/>
        <v>58.329351046544964</v>
      </c>
    </row>
    <row r="57" spans="1:7" ht="24">
      <c r="A57" s="25" t="s">
        <v>80</v>
      </c>
      <c r="B57" s="26" t="s">
        <v>1004</v>
      </c>
      <c r="C57" s="27">
        <f>C58+C68+C59+C64+C65+C66+C67+C60+C61+C62+C63</f>
        <v>47309.299999999996</v>
      </c>
      <c r="D57" s="27">
        <f>D58+D68+D59+D64+D65+D66+D67+D60+D61+D62+D63</f>
        <v>17345.699999999997</v>
      </c>
      <c r="E57" s="15">
        <f t="shared" si="0"/>
        <v>36.664461321558342</v>
      </c>
      <c r="F57" s="29"/>
      <c r="G57" s="29"/>
    </row>
    <row r="58" spans="1:7" ht="48" customHeight="1">
      <c r="A58" s="30" t="s">
        <v>1079</v>
      </c>
      <c r="B58" s="31" t="s">
        <v>1051</v>
      </c>
      <c r="C58" s="27">
        <v>39.9</v>
      </c>
      <c r="D58" s="27"/>
      <c r="E58" s="15">
        <f t="shared" si="0"/>
        <v>0</v>
      </c>
      <c r="F58" s="29"/>
      <c r="G58" s="29"/>
    </row>
    <row r="59" spans="1:7" ht="44.25" customHeight="1">
      <c r="A59" s="109" t="s">
        <v>1078</v>
      </c>
      <c r="B59" s="104" t="s">
        <v>1052</v>
      </c>
      <c r="C59" s="27">
        <v>1226</v>
      </c>
      <c r="D59" s="27"/>
      <c r="E59" s="15">
        <f t="shared" si="0"/>
        <v>0</v>
      </c>
      <c r="F59" s="29"/>
      <c r="G59" s="29"/>
    </row>
    <row r="60" spans="1:7" ht="45" customHeight="1">
      <c r="A60" s="111" t="s">
        <v>1080</v>
      </c>
      <c r="B60" s="106" t="s">
        <v>1053</v>
      </c>
      <c r="C60" s="103">
        <v>160.1</v>
      </c>
      <c r="D60" s="27">
        <v>160.1</v>
      </c>
      <c r="E60" s="15">
        <f t="shared" si="0"/>
        <v>100</v>
      </c>
      <c r="F60" s="29"/>
      <c r="G60" s="29"/>
    </row>
    <row r="61" spans="1:7" ht="33.75">
      <c r="A61" s="111" t="s">
        <v>1081</v>
      </c>
      <c r="B61" s="108" t="s">
        <v>1005</v>
      </c>
      <c r="C61" s="103">
        <v>225.6</v>
      </c>
      <c r="D61" s="27">
        <v>225.6</v>
      </c>
      <c r="E61" s="15">
        <f t="shared" si="0"/>
        <v>100</v>
      </c>
      <c r="F61" s="29"/>
      <c r="G61" s="29"/>
    </row>
    <row r="62" spans="1:7" ht="45">
      <c r="A62" s="111" t="s">
        <v>1082</v>
      </c>
      <c r="B62" s="106" t="s">
        <v>1054</v>
      </c>
      <c r="C62" s="103">
        <v>70.7</v>
      </c>
      <c r="D62" s="27"/>
      <c r="E62" s="15"/>
      <c r="F62" s="29"/>
      <c r="G62" s="29"/>
    </row>
    <row r="63" spans="1:7" ht="33.75">
      <c r="A63" s="111" t="s">
        <v>1083</v>
      </c>
      <c r="B63" s="106" t="s">
        <v>1055</v>
      </c>
      <c r="C63" s="103">
        <v>7000</v>
      </c>
      <c r="D63" s="27"/>
      <c r="E63" s="15"/>
      <c r="F63" s="29"/>
      <c r="G63" s="29"/>
    </row>
    <row r="64" spans="1:7" ht="56.25">
      <c r="A64" s="110" t="s">
        <v>1085</v>
      </c>
      <c r="B64" s="106" t="s">
        <v>1056</v>
      </c>
      <c r="C64" s="103"/>
      <c r="D64" s="27"/>
      <c r="E64" s="15" t="e">
        <f t="shared" si="0"/>
        <v>#DIV/0!</v>
      </c>
      <c r="F64" s="29"/>
      <c r="G64" s="29"/>
    </row>
    <row r="65" spans="1:7" ht="45" customHeight="1">
      <c r="A65" s="110" t="s">
        <v>1133</v>
      </c>
      <c r="B65" s="106" t="s">
        <v>1057</v>
      </c>
      <c r="C65" s="103">
        <v>164.7</v>
      </c>
      <c r="D65" s="27"/>
      <c r="E65" s="15"/>
      <c r="F65" s="29"/>
      <c r="G65" s="29"/>
    </row>
    <row r="66" spans="1:7" ht="46.5" customHeight="1">
      <c r="A66" s="110" t="s">
        <v>1084</v>
      </c>
      <c r="B66" s="106" t="s">
        <v>1058</v>
      </c>
      <c r="C66" s="103"/>
      <c r="D66" s="27"/>
      <c r="E66" s="15" t="e">
        <f t="shared" si="0"/>
        <v>#DIV/0!</v>
      </c>
      <c r="F66" s="29"/>
      <c r="G66" s="29"/>
    </row>
    <row r="67" spans="1:7" ht="45.75" customHeight="1">
      <c r="A67" s="110" t="s">
        <v>1134</v>
      </c>
      <c r="B67" s="106" t="s">
        <v>1086</v>
      </c>
      <c r="C67" s="103">
        <v>1894.1</v>
      </c>
      <c r="D67" s="27"/>
      <c r="E67" s="15">
        <f t="shared" si="0"/>
        <v>0</v>
      </c>
      <c r="F67" s="29"/>
      <c r="G67" s="29"/>
    </row>
    <row r="68" spans="1:7" s="12" customFormat="1" ht="13.5" customHeight="1">
      <c r="A68" s="17" t="s">
        <v>81</v>
      </c>
      <c r="B68" s="105" t="s">
        <v>1006</v>
      </c>
      <c r="C68" s="19">
        <f>C69+C76</f>
        <v>36528.200000000004</v>
      </c>
      <c r="D68" s="19">
        <f>D69+D76</f>
        <v>16960</v>
      </c>
      <c r="E68" s="15">
        <f t="shared" si="0"/>
        <v>46.429881570950663</v>
      </c>
    </row>
    <row r="69" spans="1:7" s="12" customFormat="1">
      <c r="A69" s="17" t="s">
        <v>82</v>
      </c>
      <c r="B69" s="18" t="s">
        <v>1007</v>
      </c>
      <c r="C69" s="19">
        <f>C72+C75+C71+C73+C74</f>
        <v>23022.300000000003</v>
      </c>
      <c r="D69" s="19">
        <f>D72+D75+D71+D73+D74</f>
        <v>5506.4</v>
      </c>
      <c r="E69" s="15">
        <f t="shared" si="0"/>
        <v>23.917679814788265</v>
      </c>
    </row>
    <row r="70" spans="1:7" ht="14.25" hidden="1" customHeight="1">
      <c r="A70" s="34" t="s">
        <v>82</v>
      </c>
      <c r="B70" s="35" t="s">
        <v>83</v>
      </c>
      <c r="C70" s="28"/>
      <c r="D70" s="28"/>
      <c r="E70" s="15" t="e">
        <f t="shared" si="0"/>
        <v>#DIV/0!</v>
      </c>
    </row>
    <row r="71" spans="1:7" ht="57" customHeight="1">
      <c r="A71" s="32" t="s">
        <v>975</v>
      </c>
      <c r="B71" s="98" t="s">
        <v>1008</v>
      </c>
      <c r="C71" s="19">
        <v>3618</v>
      </c>
      <c r="D71" s="28">
        <v>1935.8</v>
      </c>
      <c r="E71" s="15">
        <f t="shared" si="0"/>
        <v>53.504698728579328</v>
      </c>
    </row>
    <row r="72" spans="1:7" ht="26.25" customHeight="1">
      <c r="A72" s="32" t="s">
        <v>84</v>
      </c>
      <c r="B72" s="18" t="s">
        <v>1009</v>
      </c>
      <c r="C72" s="28">
        <v>895.6</v>
      </c>
      <c r="D72" s="28"/>
      <c r="E72" s="15">
        <f t="shared" si="0"/>
        <v>0</v>
      </c>
    </row>
    <row r="73" spans="1:7" ht="56.25">
      <c r="A73" s="99" t="s">
        <v>976</v>
      </c>
      <c r="B73" s="18" t="s">
        <v>1010</v>
      </c>
      <c r="C73" s="19">
        <v>4938</v>
      </c>
      <c r="D73" s="28">
        <v>2648.6</v>
      </c>
      <c r="E73" s="15">
        <f t="shared" ref="E73:E77" si="1">D73/C73*100</f>
        <v>53.637100040502226</v>
      </c>
    </row>
    <row r="74" spans="1:7" ht="33.75">
      <c r="A74" s="99" t="s">
        <v>977</v>
      </c>
      <c r="B74" s="18" t="s">
        <v>1011</v>
      </c>
      <c r="C74" s="19">
        <v>1764</v>
      </c>
      <c r="D74" s="28">
        <v>922</v>
      </c>
      <c r="E74" s="15">
        <f t="shared" si="1"/>
        <v>52.267573696145121</v>
      </c>
    </row>
    <row r="75" spans="1:7" ht="67.5">
      <c r="A75" s="36" t="s">
        <v>978</v>
      </c>
      <c r="B75" s="18" t="s">
        <v>1012</v>
      </c>
      <c r="C75" s="19">
        <v>11806.7</v>
      </c>
      <c r="D75" s="28"/>
      <c r="E75" s="15">
        <f t="shared" si="1"/>
        <v>0</v>
      </c>
    </row>
    <row r="76" spans="1:7">
      <c r="A76" s="17" t="s">
        <v>85</v>
      </c>
      <c r="B76" s="18" t="s">
        <v>1013</v>
      </c>
      <c r="C76" s="19">
        <f>C79+C77+C78</f>
        <v>13505.900000000001</v>
      </c>
      <c r="D76" s="19">
        <f>D79+D77+D78</f>
        <v>11453.6</v>
      </c>
      <c r="E76" s="15">
        <f t="shared" si="1"/>
        <v>84.804418809557305</v>
      </c>
    </row>
    <row r="77" spans="1:7" ht="48" customHeight="1">
      <c r="A77" s="37" t="s">
        <v>1087</v>
      </c>
      <c r="B77" s="18" t="s">
        <v>1014</v>
      </c>
      <c r="C77" s="19">
        <v>2791.2</v>
      </c>
      <c r="D77" s="28">
        <v>1481.4</v>
      </c>
      <c r="E77" s="15">
        <f t="shared" si="1"/>
        <v>53.073946689595871</v>
      </c>
    </row>
    <row r="78" spans="1:7" ht="48.75" customHeight="1">
      <c r="A78" s="37" t="s">
        <v>985</v>
      </c>
      <c r="B78" s="18" t="s">
        <v>1015</v>
      </c>
      <c r="C78" s="19">
        <v>742.5</v>
      </c>
      <c r="D78" s="28"/>
      <c r="E78" s="19"/>
    </row>
    <row r="79" spans="1:7" s="41" customFormat="1" ht="68.25" customHeight="1">
      <c r="A79" s="36" t="s">
        <v>1088</v>
      </c>
      <c r="B79" s="33" t="s">
        <v>1016</v>
      </c>
      <c r="C79" s="38">
        <v>9972.2000000000007</v>
      </c>
      <c r="D79" s="97">
        <v>9972.2000000000007</v>
      </c>
      <c r="E79" s="19"/>
      <c r="F79" s="39"/>
      <c r="G79" s="40"/>
    </row>
    <row r="80" spans="1:7" ht="24">
      <c r="A80" s="13" t="s">
        <v>86</v>
      </c>
      <c r="B80" s="14" t="s">
        <v>1017</v>
      </c>
      <c r="C80" s="15">
        <f>C81+C83+C125+C126+C128+C127+C129+C130+C124+C131</f>
        <v>151862.80000000002</v>
      </c>
      <c r="D80" s="15">
        <f>D81+D83+D125+D126+D128+D127+D129+D130+D124+D131</f>
        <v>85795.799999999974</v>
      </c>
      <c r="E80" s="15">
        <f>E81+E83+E125+E126+E128+E127+E129+E130+E124</f>
        <v>388.46247037294353</v>
      </c>
    </row>
    <row r="81" spans="1:5" ht="23.25" customHeight="1">
      <c r="A81" s="17" t="s">
        <v>1089</v>
      </c>
      <c r="B81" s="18" t="s">
        <v>1018</v>
      </c>
      <c r="C81" s="19">
        <f>C82</f>
        <v>4825.8999999999996</v>
      </c>
      <c r="D81" s="19">
        <f>D82</f>
        <v>2281.1</v>
      </c>
      <c r="E81" s="19">
        <f t="shared" ref="E81:E131" si="2">D81/C81*100</f>
        <v>47.267867133591665</v>
      </c>
    </row>
    <row r="82" spans="1:5" ht="23.25" customHeight="1">
      <c r="A82" s="17" t="s">
        <v>87</v>
      </c>
      <c r="B82" s="18" t="s">
        <v>1019</v>
      </c>
      <c r="C82" s="19">
        <v>4825.8999999999996</v>
      </c>
      <c r="D82" s="19">
        <v>2281.1</v>
      </c>
      <c r="E82" s="19">
        <f t="shared" si="2"/>
        <v>47.267867133591665</v>
      </c>
    </row>
    <row r="83" spans="1:5" ht="23.25" customHeight="1">
      <c r="A83" s="42" t="s">
        <v>1090</v>
      </c>
      <c r="B83" s="26" t="s">
        <v>1020</v>
      </c>
      <c r="C83" s="43">
        <f>C84+C85+C86+C87+C88+C89+C90+C91+C92+C95+C96+C97+C98+C99+C101+C102+C103+C105+C106+C108+C109+C110+C111+C112+C113+C114+C116+C118+C120+C104+C121+C122+C115+C117+C119+C123+C107+C100+C93+C94</f>
        <v>126334.40000000001</v>
      </c>
      <c r="D83" s="43">
        <f>D84+D85+D86+D87+D88+D89+D90+D91+D92+D95+D96+D97+D98+D99+D101+D102+D103+D105+D106+D108+D109+D110+D111+D112+D113+D114+D116+D118+D120+D104+D121+D122+D115+D117+D119+D107+D123+D100+D93</f>
        <v>75814.599999999977</v>
      </c>
      <c r="E83" s="43">
        <f t="shared" si="2"/>
        <v>60.011050038627623</v>
      </c>
    </row>
    <row r="84" spans="1:5" ht="68.25" customHeight="1">
      <c r="A84" s="44" t="s">
        <v>1091</v>
      </c>
      <c r="B84" s="18" t="s">
        <v>1021</v>
      </c>
      <c r="C84" s="43">
        <v>1.7</v>
      </c>
      <c r="D84" s="43"/>
      <c r="E84" s="43">
        <f t="shared" si="2"/>
        <v>0</v>
      </c>
    </row>
    <row r="85" spans="1:5" ht="46.5" customHeight="1">
      <c r="A85" s="44" t="s">
        <v>1092</v>
      </c>
      <c r="B85" s="18" t="s">
        <v>1022</v>
      </c>
      <c r="C85" s="43">
        <v>356</v>
      </c>
      <c r="D85" s="43">
        <v>181.7</v>
      </c>
      <c r="E85" s="19">
        <f t="shared" si="2"/>
        <v>51.039325842696627</v>
      </c>
    </row>
    <row r="86" spans="1:5" ht="45.75" customHeight="1">
      <c r="A86" s="45" t="s">
        <v>88</v>
      </c>
      <c r="B86" s="18" t="s">
        <v>1023</v>
      </c>
      <c r="C86" s="43">
        <v>3922.7</v>
      </c>
      <c r="D86" s="43">
        <v>2423.1999999999998</v>
      </c>
      <c r="E86" s="19">
        <f t="shared" si="2"/>
        <v>61.773778264970559</v>
      </c>
    </row>
    <row r="87" spans="1:5" ht="36.75" customHeight="1">
      <c r="A87" s="45" t="s">
        <v>89</v>
      </c>
      <c r="B87" s="18" t="s">
        <v>1024</v>
      </c>
      <c r="C87" s="43">
        <v>244.4</v>
      </c>
      <c r="D87" s="43">
        <v>170.5</v>
      </c>
      <c r="E87" s="19">
        <f t="shared" si="2"/>
        <v>69.762684124386254</v>
      </c>
    </row>
    <row r="88" spans="1:5" ht="39" customHeight="1">
      <c r="A88" s="45" t="s">
        <v>1093</v>
      </c>
      <c r="B88" s="18" t="s">
        <v>1025</v>
      </c>
      <c r="C88" s="43">
        <v>13.7</v>
      </c>
      <c r="D88" s="43">
        <v>5.0999999999999996</v>
      </c>
      <c r="E88" s="19">
        <f t="shared" si="2"/>
        <v>37.226277372262771</v>
      </c>
    </row>
    <row r="89" spans="1:5" ht="35.25" customHeight="1">
      <c r="A89" s="100" t="s">
        <v>979</v>
      </c>
      <c r="B89" s="18" t="s">
        <v>1026</v>
      </c>
      <c r="C89" s="43">
        <v>42.7</v>
      </c>
      <c r="D89" s="43"/>
      <c r="E89" s="19">
        <f t="shared" si="2"/>
        <v>0</v>
      </c>
    </row>
    <row r="90" spans="1:5" ht="45.75" customHeight="1">
      <c r="A90" s="100" t="s">
        <v>980</v>
      </c>
      <c r="B90" s="18" t="s">
        <v>1027</v>
      </c>
      <c r="C90" s="43">
        <v>2469.9</v>
      </c>
      <c r="D90" s="43">
        <v>1441.3</v>
      </c>
      <c r="E90" s="19">
        <f t="shared" si="2"/>
        <v>58.354589254625687</v>
      </c>
    </row>
    <row r="91" spans="1:5" ht="46.5" customHeight="1">
      <c r="A91" s="100" t="s">
        <v>981</v>
      </c>
      <c r="B91" s="18" t="s">
        <v>1028</v>
      </c>
      <c r="C91" s="43">
        <v>2.2000000000000002</v>
      </c>
      <c r="D91" s="43">
        <v>2.2000000000000002</v>
      </c>
      <c r="E91" s="19">
        <f t="shared" si="2"/>
        <v>100</v>
      </c>
    </row>
    <row r="92" spans="1:5" ht="36.75" customHeight="1">
      <c r="A92" s="100" t="s">
        <v>982</v>
      </c>
      <c r="B92" s="18" t="s">
        <v>1029</v>
      </c>
      <c r="C92" s="43">
        <v>0.8</v>
      </c>
      <c r="D92" s="43"/>
      <c r="E92" s="19">
        <f t="shared" si="2"/>
        <v>0</v>
      </c>
    </row>
    <row r="93" spans="1:5" ht="36.75" customHeight="1">
      <c r="A93" s="100" t="s">
        <v>1135</v>
      </c>
      <c r="B93" s="18" t="s">
        <v>1136</v>
      </c>
      <c r="C93" s="43">
        <v>464.8</v>
      </c>
      <c r="D93" s="43">
        <v>286.2</v>
      </c>
      <c r="E93" s="19">
        <f t="shared" si="2"/>
        <v>61.574870912220305</v>
      </c>
    </row>
    <row r="94" spans="1:5" ht="36.75" customHeight="1">
      <c r="A94" s="100" t="s">
        <v>1137</v>
      </c>
      <c r="B94" s="18" t="s">
        <v>1138</v>
      </c>
      <c r="C94" s="43">
        <v>17.100000000000001</v>
      </c>
      <c r="D94" s="43"/>
      <c r="E94" s="19">
        <f t="shared" si="2"/>
        <v>0</v>
      </c>
    </row>
    <row r="95" spans="1:5" ht="47.25" customHeight="1">
      <c r="A95" s="45" t="s">
        <v>1094</v>
      </c>
      <c r="B95" s="18" t="s">
        <v>1030</v>
      </c>
      <c r="C95" s="43">
        <v>62798.9</v>
      </c>
      <c r="D95" s="43">
        <v>36125.599999999999</v>
      </c>
      <c r="E95" s="19">
        <f t="shared" si="2"/>
        <v>57.525848382694598</v>
      </c>
    </row>
    <row r="96" spans="1:5" ht="45.75" customHeight="1">
      <c r="A96" s="44" t="s">
        <v>1095</v>
      </c>
      <c r="B96" s="18" t="s">
        <v>1031</v>
      </c>
      <c r="C96" s="43">
        <v>10.199999999999999</v>
      </c>
      <c r="D96" s="43">
        <v>5.0999999999999996</v>
      </c>
      <c r="E96" s="43">
        <f t="shared" si="2"/>
        <v>50</v>
      </c>
    </row>
    <row r="97" spans="1:5" ht="59.25" customHeight="1">
      <c r="A97" s="44" t="s">
        <v>90</v>
      </c>
      <c r="B97" s="18" t="s">
        <v>1032</v>
      </c>
      <c r="C97" s="43">
        <v>566.4</v>
      </c>
      <c r="D97" s="43">
        <v>332.9</v>
      </c>
      <c r="E97" s="19">
        <f t="shared" si="2"/>
        <v>58.774717514124298</v>
      </c>
    </row>
    <row r="98" spans="1:5" ht="57" customHeight="1">
      <c r="A98" s="44" t="s">
        <v>1096</v>
      </c>
      <c r="B98" s="18" t="s">
        <v>1033</v>
      </c>
      <c r="C98" s="43">
        <v>10799</v>
      </c>
      <c r="D98" s="43">
        <v>7922.7</v>
      </c>
      <c r="E98" s="19">
        <f t="shared" si="2"/>
        <v>73.365126400592658</v>
      </c>
    </row>
    <row r="99" spans="1:5" ht="56.25" customHeight="1">
      <c r="A99" s="44" t="s">
        <v>1097</v>
      </c>
      <c r="B99" s="18" t="s">
        <v>1034</v>
      </c>
      <c r="C99" s="43">
        <v>20.3</v>
      </c>
      <c r="D99" s="43">
        <v>10</v>
      </c>
      <c r="E99" s="43">
        <f t="shared" si="2"/>
        <v>49.261083743842363</v>
      </c>
    </row>
    <row r="100" spans="1:5" ht="49.5" customHeight="1">
      <c r="A100" s="44" t="s">
        <v>1124</v>
      </c>
      <c r="B100" s="18" t="s">
        <v>1123</v>
      </c>
      <c r="C100" s="43">
        <v>311</v>
      </c>
      <c r="D100" s="43">
        <v>195.5</v>
      </c>
      <c r="E100" s="43">
        <f t="shared" si="2"/>
        <v>62.861736334405151</v>
      </c>
    </row>
    <row r="101" spans="1:5" ht="70.5" customHeight="1">
      <c r="A101" s="44" t="s">
        <v>1098</v>
      </c>
      <c r="B101" s="18" t="s">
        <v>1035</v>
      </c>
      <c r="C101" s="43">
        <v>232.4</v>
      </c>
      <c r="D101" s="43">
        <v>117</v>
      </c>
      <c r="E101" s="19">
        <f t="shared" si="2"/>
        <v>50.34423407917383</v>
      </c>
    </row>
    <row r="102" spans="1:5" ht="82.5" customHeight="1">
      <c r="A102" s="44" t="s">
        <v>1099</v>
      </c>
      <c r="B102" s="18" t="s">
        <v>1036</v>
      </c>
      <c r="C102" s="19">
        <v>135.80000000000001</v>
      </c>
      <c r="D102" s="19">
        <v>77.8</v>
      </c>
      <c r="E102" s="19">
        <f t="shared" si="2"/>
        <v>57.290132547864502</v>
      </c>
    </row>
    <row r="103" spans="1:5" ht="147" customHeight="1">
      <c r="A103" s="113" t="s">
        <v>91</v>
      </c>
      <c r="B103" s="18" t="s">
        <v>1037</v>
      </c>
      <c r="C103" s="19">
        <v>4511.5</v>
      </c>
      <c r="D103" s="19">
        <v>3739.2</v>
      </c>
      <c r="E103" s="19">
        <f t="shared" si="2"/>
        <v>82.881524991687911</v>
      </c>
    </row>
    <row r="104" spans="1:5" ht="68.25" customHeight="1">
      <c r="A104" s="114" t="s">
        <v>1100</v>
      </c>
      <c r="B104" s="18" t="s">
        <v>1038</v>
      </c>
      <c r="C104" s="19">
        <v>18.399999999999999</v>
      </c>
      <c r="D104" s="19">
        <v>11</v>
      </c>
      <c r="E104" s="19">
        <f t="shared" si="2"/>
        <v>59.782608695652186</v>
      </c>
    </row>
    <row r="105" spans="1:5" ht="36.75" customHeight="1">
      <c r="A105" s="114" t="s">
        <v>1101</v>
      </c>
      <c r="B105" s="18" t="s">
        <v>1039</v>
      </c>
      <c r="C105" s="19">
        <v>488.8</v>
      </c>
      <c r="D105" s="19">
        <v>322</v>
      </c>
      <c r="E105" s="19">
        <f t="shared" si="2"/>
        <v>65.875613747954176</v>
      </c>
    </row>
    <row r="106" spans="1:5" ht="42" customHeight="1">
      <c r="A106" s="114" t="s">
        <v>92</v>
      </c>
      <c r="B106" s="18" t="s">
        <v>1040</v>
      </c>
      <c r="C106" s="19">
        <v>558.20000000000005</v>
      </c>
      <c r="D106" s="19">
        <v>399.7</v>
      </c>
      <c r="E106" s="19">
        <f t="shared" si="2"/>
        <v>71.605159441060536</v>
      </c>
    </row>
    <row r="107" spans="1:5" ht="38.25" customHeight="1">
      <c r="A107" s="100" t="s">
        <v>1122</v>
      </c>
      <c r="B107" s="18" t="s">
        <v>1121</v>
      </c>
      <c r="C107" s="19">
        <v>361.4</v>
      </c>
      <c r="D107" s="19">
        <v>361.4</v>
      </c>
      <c r="E107" s="19">
        <f t="shared" si="2"/>
        <v>100</v>
      </c>
    </row>
    <row r="108" spans="1:5" ht="67.5" customHeight="1">
      <c r="A108" s="44" t="s">
        <v>1102</v>
      </c>
      <c r="B108" s="18" t="s">
        <v>1065</v>
      </c>
      <c r="C108" s="19">
        <v>6724.1</v>
      </c>
      <c r="D108" s="19">
        <v>3271.6</v>
      </c>
      <c r="E108" s="19">
        <f t="shared" si="2"/>
        <v>48.654838565756009</v>
      </c>
    </row>
    <row r="109" spans="1:5" ht="81" customHeight="1">
      <c r="A109" s="112" t="s">
        <v>93</v>
      </c>
      <c r="B109" s="18" t="s">
        <v>1066</v>
      </c>
      <c r="C109" s="19">
        <v>38.200000000000003</v>
      </c>
      <c r="D109" s="19">
        <v>14.9</v>
      </c>
      <c r="E109" s="19">
        <f t="shared" si="2"/>
        <v>39.005235602094238</v>
      </c>
    </row>
    <row r="110" spans="1:5" ht="69" customHeight="1">
      <c r="A110" s="112" t="s">
        <v>94</v>
      </c>
      <c r="B110" s="18" t="s">
        <v>1067</v>
      </c>
      <c r="C110" s="19">
        <v>29.8</v>
      </c>
      <c r="D110" s="19">
        <v>14.9</v>
      </c>
      <c r="E110" s="19">
        <f t="shared" si="2"/>
        <v>50</v>
      </c>
    </row>
    <row r="111" spans="1:5" ht="148.5" customHeight="1">
      <c r="A111" s="115" t="s">
        <v>1103</v>
      </c>
      <c r="B111" s="18" t="s">
        <v>1068</v>
      </c>
      <c r="C111" s="19">
        <v>12394.9</v>
      </c>
      <c r="D111" s="19">
        <v>7240</v>
      </c>
      <c r="E111" s="19">
        <f t="shared" si="2"/>
        <v>58.411120702869738</v>
      </c>
    </row>
    <row r="112" spans="1:5" ht="46.5" customHeight="1">
      <c r="A112" s="114" t="s">
        <v>1104</v>
      </c>
      <c r="B112" s="18" t="s">
        <v>1069</v>
      </c>
      <c r="C112" s="19">
        <v>118</v>
      </c>
      <c r="D112" s="19">
        <v>41.9</v>
      </c>
      <c r="E112" s="19">
        <f t="shared" si="2"/>
        <v>35.50847457627119</v>
      </c>
    </row>
    <row r="113" spans="1:5" ht="48.75" customHeight="1">
      <c r="A113" s="112" t="s">
        <v>1105</v>
      </c>
      <c r="B113" s="18" t="s">
        <v>1064</v>
      </c>
      <c r="C113" s="19">
        <v>488.6</v>
      </c>
      <c r="D113" s="19">
        <v>345.1</v>
      </c>
      <c r="E113" s="19">
        <f t="shared" si="2"/>
        <v>70.630372492836685</v>
      </c>
    </row>
    <row r="114" spans="1:5" ht="59.25" customHeight="1">
      <c r="A114" s="112" t="s">
        <v>1106</v>
      </c>
      <c r="B114" s="18" t="s">
        <v>1063</v>
      </c>
      <c r="C114" s="19">
        <v>6.2</v>
      </c>
      <c r="D114" s="19">
        <v>6.2</v>
      </c>
      <c r="E114" s="19">
        <f t="shared" si="2"/>
        <v>100</v>
      </c>
    </row>
    <row r="115" spans="1:5" ht="50.25" customHeight="1">
      <c r="A115" s="44" t="s">
        <v>1107</v>
      </c>
      <c r="B115" s="18" t="s">
        <v>994</v>
      </c>
      <c r="C115" s="19">
        <v>2.1</v>
      </c>
      <c r="D115" s="19"/>
      <c r="E115" s="19">
        <f t="shared" si="2"/>
        <v>0</v>
      </c>
    </row>
    <row r="116" spans="1:5" ht="44.25" customHeight="1">
      <c r="A116" s="112" t="s">
        <v>95</v>
      </c>
      <c r="B116" s="18" t="s">
        <v>993</v>
      </c>
      <c r="C116" s="19">
        <v>3281.4</v>
      </c>
      <c r="D116" s="19">
        <v>1939.7</v>
      </c>
      <c r="E116" s="19">
        <f t="shared" si="2"/>
        <v>59.111964405436701</v>
      </c>
    </row>
    <row r="117" spans="1:5" ht="74.25" customHeight="1">
      <c r="A117" s="44" t="s">
        <v>1108</v>
      </c>
      <c r="B117" s="18" t="s">
        <v>992</v>
      </c>
      <c r="C117" s="19">
        <v>45.6</v>
      </c>
      <c r="D117" s="19"/>
      <c r="E117" s="19">
        <f t="shared" si="2"/>
        <v>0</v>
      </c>
    </row>
    <row r="118" spans="1:5" ht="34.5" customHeight="1">
      <c r="A118" s="44" t="s">
        <v>1109</v>
      </c>
      <c r="B118" s="18" t="s">
        <v>995</v>
      </c>
      <c r="C118" s="19">
        <v>984.3</v>
      </c>
      <c r="D118" s="19">
        <v>656.2</v>
      </c>
      <c r="E118" s="19">
        <f t="shared" si="2"/>
        <v>66.666666666666671</v>
      </c>
    </row>
    <row r="119" spans="1:5" ht="43.5" customHeight="1">
      <c r="A119" s="44" t="s">
        <v>1110</v>
      </c>
      <c r="B119" s="18" t="s">
        <v>1047</v>
      </c>
      <c r="C119" s="19">
        <v>1000.2</v>
      </c>
      <c r="D119" s="19">
        <v>1000.2</v>
      </c>
      <c r="E119" s="19">
        <f t="shared" si="2"/>
        <v>100</v>
      </c>
    </row>
    <row r="120" spans="1:5" ht="48" customHeight="1">
      <c r="A120" s="44" t="s">
        <v>1111</v>
      </c>
      <c r="B120" s="18" t="s">
        <v>996</v>
      </c>
      <c r="C120" s="19">
        <v>52.5</v>
      </c>
      <c r="D120" s="19"/>
      <c r="E120" s="19">
        <f t="shared" si="2"/>
        <v>0</v>
      </c>
    </row>
    <row r="121" spans="1:5" ht="44.25" customHeight="1">
      <c r="A121" s="44" t="s">
        <v>1112</v>
      </c>
      <c r="B121" s="18" t="s">
        <v>997</v>
      </c>
      <c r="C121" s="19">
        <v>9242.1</v>
      </c>
      <c r="D121" s="19">
        <v>4904.8</v>
      </c>
      <c r="E121" s="19">
        <f t="shared" si="2"/>
        <v>53.070189675506654</v>
      </c>
    </row>
    <row r="122" spans="1:5" ht="45.75" customHeight="1">
      <c r="A122" s="101" t="s">
        <v>96</v>
      </c>
      <c r="B122" s="18" t="s">
        <v>998</v>
      </c>
      <c r="C122" s="19">
        <v>1.5</v>
      </c>
      <c r="D122" s="19">
        <v>0.7</v>
      </c>
      <c r="E122" s="19">
        <f t="shared" si="2"/>
        <v>46.666666666666664</v>
      </c>
    </row>
    <row r="123" spans="1:5" ht="43.5" customHeight="1">
      <c r="A123" s="101" t="s">
        <v>1128</v>
      </c>
      <c r="B123" s="18" t="s">
        <v>1129</v>
      </c>
      <c r="C123" s="19">
        <v>3576.6</v>
      </c>
      <c r="D123" s="19">
        <v>2248.3000000000002</v>
      </c>
      <c r="E123" s="19">
        <f t="shared" si="2"/>
        <v>62.86137672650004</v>
      </c>
    </row>
    <row r="124" spans="1:5" ht="46.5" customHeight="1">
      <c r="A124" s="46" t="s">
        <v>1113</v>
      </c>
      <c r="B124" s="18" t="s">
        <v>999</v>
      </c>
      <c r="C124" s="19">
        <v>1265.5</v>
      </c>
      <c r="D124" s="19">
        <v>553.29999999999995</v>
      </c>
      <c r="E124" s="19">
        <f t="shared" si="2"/>
        <v>43.721849071513233</v>
      </c>
    </row>
    <row r="125" spans="1:5" ht="46.5" customHeight="1">
      <c r="A125" s="112" t="s">
        <v>1114</v>
      </c>
      <c r="B125" s="18" t="s">
        <v>1000</v>
      </c>
      <c r="C125" s="19">
        <v>5159.8</v>
      </c>
      <c r="D125" s="19">
        <v>2640.3</v>
      </c>
      <c r="E125" s="19">
        <f t="shared" si="2"/>
        <v>51.170588007287108</v>
      </c>
    </row>
    <row r="126" spans="1:5" ht="25.5" customHeight="1">
      <c r="A126" s="102" t="s">
        <v>1115</v>
      </c>
      <c r="B126" s="18" t="s">
        <v>1001</v>
      </c>
      <c r="C126" s="19">
        <v>665.2</v>
      </c>
      <c r="D126" s="19">
        <v>353.9</v>
      </c>
      <c r="E126" s="19">
        <f t="shared" si="2"/>
        <v>53.202044497895365</v>
      </c>
    </row>
    <row r="127" spans="1:5" ht="36" customHeight="1">
      <c r="A127" s="47" t="s">
        <v>1116</v>
      </c>
      <c r="B127" s="18" t="s">
        <v>1002</v>
      </c>
      <c r="C127" s="19">
        <v>1.1000000000000001</v>
      </c>
      <c r="D127" s="19"/>
      <c r="E127" s="19">
        <f t="shared" si="2"/>
        <v>0</v>
      </c>
    </row>
    <row r="128" spans="1:5" ht="41.25" customHeight="1">
      <c r="A128" s="107" t="s">
        <v>1117</v>
      </c>
      <c r="B128" s="18" t="s">
        <v>1046</v>
      </c>
      <c r="C128" s="19">
        <v>83.9</v>
      </c>
      <c r="D128" s="19">
        <v>37.200000000000003</v>
      </c>
      <c r="E128" s="19">
        <f t="shared" si="2"/>
        <v>44.338498212157326</v>
      </c>
    </row>
    <row r="129" spans="1:6" ht="60" customHeight="1">
      <c r="A129" s="102" t="s">
        <v>1118</v>
      </c>
      <c r="B129" s="18" t="s">
        <v>1041</v>
      </c>
      <c r="C129" s="19">
        <v>4557.1000000000004</v>
      </c>
      <c r="D129" s="19">
        <v>1657.4</v>
      </c>
      <c r="E129" s="19">
        <f t="shared" si="2"/>
        <v>36.369621030918786</v>
      </c>
    </row>
    <row r="130" spans="1:6" ht="33.75">
      <c r="A130" s="102" t="s">
        <v>1119</v>
      </c>
      <c r="B130" s="18" t="s">
        <v>1042</v>
      </c>
      <c r="C130" s="19">
        <v>2.1</v>
      </c>
      <c r="D130" s="19">
        <v>1.1000000000000001</v>
      </c>
      <c r="E130" s="19">
        <f t="shared" si="2"/>
        <v>52.380952380952387</v>
      </c>
    </row>
    <row r="131" spans="1:6" ht="22.5">
      <c r="A131" s="116" t="s">
        <v>1120</v>
      </c>
      <c r="B131" s="18" t="s">
        <v>1043</v>
      </c>
      <c r="C131" s="19">
        <v>8967.7999999999993</v>
      </c>
      <c r="D131" s="19">
        <v>2456.9</v>
      </c>
      <c r="E131" s="19">
        <f t="shared" si="2"/>
        <v>27.396908940877363</v>
      </c>
    </row>
    <row r="132" spans="1:6">
      <c r="A132" s="119" t="s">
        <v>1125</v>
      </c>
      <c r="B132" s="14" t="s">
        <v>1126</v>
      </c>
      <c r="C132" s="24">
        <f>C133</f>
        <v>1953</v>
      </c>
      <c r="D132" s="19"/>
      <c r="E132" s="19"/>
    </row>
    <row r="133" spans="1:6" ht="48" customHeight="1">
      <c r="A133" s="118" t="s">
        <v>1130</v>
      </c>
      <c r="B133" s="18" t="s">
        <v>1127</v>
      </c>
      <c r="C133" s="19">
        <v>1953</v>
      </c>
      <c r="D133" s="19"/>
      <c r="E133" s="19"/>
    </row>
    <row r="134" spans="1:6" ht="15" customHeight="1">
      <c r="A134" s="117" t="s">
        <v>97</v>
      </c>
      <c r="B134" s="48" t="s">
        <v>98</v>
      </c>
      <c r="C134" s="24">
        <f>C7+C52</f>
        <v>318214.10000000003</v>
      </c>
      <c r="D134" s="24">
        <f>D7+D52</f>
        <v>166670.5</v>
      </c>
      <c r="E134" s="24">
        <f>D134/C134*100</f>
        <v>52.376843138000481</v>
      </c>
    </row>
    <row r="135" spans="1:6" ht="17.25" customHeight="1">
      <c r="A135" s="50" t="s">
        <v>99</v>
      </c>
      <c r="B135" s="48"/>
      <c r="C135" s="49"/>
      <c r="D135" s="49"/>
      <c r="E135" s="15"/>
    </row>
    <row r="136" spans="1:6">
      <c r="A136" s="53" t="s">
        <v>100</v>
      </c>
      <c r="B136" s="51"/>
      <c r="C136" s="52"/>
      <c r="D136" s="52"/>
      <c r="E136" s="52"/>
    </row>
    <row r="137" spans="1:6" ht="33.75" customHeight="1">
      <c r="A137" s="57" t="s">
        <v>102</v>
      </c>
      <c r="B137" s="54" t="s">
        <v>101</v>
      </c>
      <c r="C137" s="55">
        <f>SUM(C138:C143)</f>
        <v>53769.8</v>
      </c>
      <c r="D137" s="55">
        <f>SUM(D138:D143)</f>
        <v>31708.400000000001</v>
      </c>
      <c r="E137" s="56">
        <f t="shared" ref="E137:E155" si="3">ROUND(D137/C137*100,1)</f>
        <v>59</v>
      </c>
    </row>
    <row r="138" spans="1:6" ht="15" customHeight="1">
      <c r="A138" s="57" t="s">
        <v>983</v>
      </c>
      <c r="B138" s="58" t="s">
        <v>103</v>
      </c>
      <c r="C138" s="59">
        <v>41284.800000000003</v>
      </c>
      <c r="D138" s="59">
        <v>24404.7</v>
      </c>
      <c r="E138" s="60">
        <f t="shared" si="3"/>
        <v>59.1</v>
      </c>
    </row>
    <row r="139" spans="1:6" ht="33.75">
      <c r="A139" s="57" t="s">
        <v>104</v>
      </c>
      <c r="B139" s="58" t="s">
        <v>984</v>
      </c>
      <c r="C139" s="59">
        <v>1.1000000000000001</v>
      </c>
      <c r="D139" s="59">
        <v>0</v>
      </c>
      <c r="E139" s="60"/>
    </row>
    <row r="140" spans="1:6">
      <c r="A140" s="57" t="s">
        <v>106</v>
      </c>
      <c r="B140" s="58" t="s">
        <v>105</v>
      </c>
      <c r="C140" s="59">
        <v>10052.700000000001</v>
      </c>
      <c r="D140" s="59">
        <v>6096.2</v>
      </c>
      <c r="E140" s="60">
        <f t="shared" si="3"/>
        <v>60.6</v>
      </c>
    </row>
    <row r="141" spans="1:6">
      <c r="A141" s="57" t="s">
        <v>108</v>
      </c>
      <c r="B141" s="58" t="s">
        <v>107</v>
      </c>
      <c r="C141" s="59">
        <v>0</v>
      </c>
      <c r="D141" s="59">
        <v>0</v>
      </c>
      <c r="E141" s="60"/>
      <c r="F141" s="29"/>
    </row>
    <row r="142" spans="1:6">
      <c r="A142" s="57" t="s">
        <v>110</v>
      </c>
      <c r="B142" s="58" t="s">
        <v>109</v>
      </c>
      <c r="C142" s="59">
        <v>126</v>
      </c>
      <c r="D142" s="59">
        <v>0</v>
      </c>
      <c r="E142" s="60"/>
      <c r="F142" s="29"/>
    </row>
    <row r="143" spans="1:6">
      <c r="A143" s="53" t="s">
        <v>112</v>
      </c>
      <c r="B143" s="58" t="s">
        <v>111</v>
      </c>
      <c r="C143" s="59">
        <v>2305.1999999999998</v>
      </c>
      <c r="D143" s="59">
        <v>1207.5</v>
      </c>
      <c r="E143" s="60">
        <f t="shared" si="3"/>
        <v>52.4</v>
      </c>
      <c r="F143" s="29"/>
    </row>
    <row r="144" spans="1:6" ht="24" customHeight="1">
      <c r="A144" s="57" t="s">
        <v>114</v>
      </c>
      <c r="B144" s="54" t="s">
        <v>113</v>
      </c>
      <c r="C144" s="55">
        <f>SUM(C145:C145)</f>
        <v>665.2</v>
      </c>
      <c r="D144" s="55">
        <f>SUM(D145:D145)</f>
        <v>333.7</v>
      </c>
      <c r="E144" s="56">
        <f t="shared" si="3"/>
        <v>50.2</v>
      </c>
      <c r="F144" s="29"/>
    </row>
    <row r="145" spans="1:6" ht="24" customHeight="1">
      <c r="A145" s="53" t="s">
        <v>116</v>
      </c>
      <c r="B145" s="58" t="s">
        <v>115</v>
      </c>
      <c r="C145" s="59">
        <v>665.2</v>
      </c>
      <c r="D145" s="59">
        <v>333.7</v>
      </c>
      <c r="E145" s="60">
        <f t="shared" si="3"/>
        <v>50.2</v>
      </c>
      <c r="F145" s="29"/>
    </row>
    <row r="146" spans="1:6" ht="13.5" customHeight="1">
      <c r="A146" s="57" t="s">
        <v>118</v>
      </c>
      <c r="B146" s="54" t="s">
        <v>117</v>
      </c>
      <c r="C146" s="55">
        <f>SUM(C147:C147)</f>
        <v>1222.5</v>
      </c>
      <c r="D146" s="55">
        <f>SUM(D147:D147)</f>
        <v>574</v>
      </c>
      <c r="E146" s="56">
        <f t="shared" si="3"/>
        <v>47</v>
      </c>
      <c r="F146" s="29"/>
    </row>
    <row r="147" spans="1:6">
      <c r="A147" s="53" t="s">
        <v>120</v>
      </c>
      <c r="B147" s="58" t="s">
        <v>119</v>
      </c>
      <c r="C147" s="59">
        <v>1222.5</v>
      </c>
      <c r="D147" s="59">
        <v>574</v>
      </c>
      <c r="E147" s="60">
        <f t="shared" si="3"/>
        <v>47</v>
      </c>
      <c r="F147" s="29"/>
    </row>
    <row r="148" spans="1:6">
      <c r="A148" s="57" t="s">
        <v>122</v>
      </c>
      <c r="B148" s="54" t="s">
        <v>121</v>
      </c>
      <c r="C148" s="55">
        <f>SUM(C149:C151)</f>
        <v>32854.6</v>
      </c>
      <c r="D148" s="55">
        <f>SUM(D149:D151)</f>
        <v>12038.2</v>
      </c>
      <c r="E148" s="56">
        <f t="shared" si="3"/>
        <v>36.6</v>
      </c>
      <c r="F148" s="29"/>
    </row>
    <row r="149" spans="1:6">
      <c r="A149" s="57" t="s">
        <v>124</v>
      </c>
      <c r="B149" s="58" t="s">
        <v>123</v>
      </c>
      <c r="C149" s="59">
        <v>82.5</v>
      </c>
      <c r="D149" s="59">
        <v>3.1</v>
      </c>
      <c r="E149" s="60">
        <f t="shared" si="3"/>
        <v>3.8</v>
      </c>
      <c r="F149" s="29"/>
    </row>
    <row r="150" spans="1:6">
      <c r="A150" s="57" t="s">
        <v>126</v>
      </c>
      <c r="B150" s="58" t="s">
        <v>125</v>
      </c>
      <c r="C150" s="59">
        <v>31459.1</v>
      </c>
      <c r="D150" s="59">
        <v>11835</v>
      </c>
      <c r="E150" s="60">
        <f t="shared" si="3"/>
        <v>37.6</v>
      </c>
      <c r="F150" s="29"/>
    </row>
    <row r="151" spans="1:6">
      <c r="A151" s="53" t="s">
        <v>128</v>
      </c>
      <c r="B151" s="58" t="s">
        <v>127</v>
      </c>
      <c r="C151" s="59">
        <v>1313</v>
      </c>
      <c r="D151" s="59">
        <v>200.1</v>
      </c>
      <c r="E151" s="60">
        <f t="shared" si="3"/>
        <v>15.2</v>
      </c>
      <c r="F151" s="29"/>
    </row>
    <row r="152" spans="1:6">
      <c r="A152" s="57" t="s">
        <v>130</v>
      </c>
      <c r="B152" s="54" t="s">
        <v>129</v>
      </c>
      <c r="C152" s="55">
        <f>SUM(C153:C156)</f>
        <v>14926.5</v>
      </c>
      <c r="D152" s="55">
        <f>SUM(D153:D156)</f>
        <v>1863.4</v>
      </c>
      <c r="E152" s="56">
        <f t="shared" si="3"/>
        <v>12.5</v>
      </c>
      <c r="F152" s="29"/>
    </row>
    <row r="153" spans="1:6">
      <c r="A153" s="57" t="s">
        <v>132</v>
      </c>
      <c r="B153" s="58" t="s">
        <v>131</v>
      </c>
      <c r="C153" s="59"/>
      <c r="D153" s="59">
        <v>0</v>
      </c>
      <c r="E153" s="56" t="e">
        <f t="shared" si="3"/>
        <v>#DIV/0!</v>
      </c>
      <c r="F153" s="29"/>
    </row>
    <row r="154" spans="1:6">
      <c r="A154" s="57" t="s">
        <v>134</v>
      </c>
      <c r="B154" s="58" t="s">
        <v>133</v>
      </c>
      <c r="C154" s="59">
        <v>1409.9</v>
      </c>
      <c r="D154" s="59">
        <v>15.4</v>
      </c>
      <c r="E154" s="60">
        <f t="shared" si="3"/>
        <v>1.1000000000000001</v>
      </c>
      <c r="F154" s="29"/>
    </row>
    <row r="155" spans="1:6" ht="12.75" customHeight="1">
      <c r="A155" s="57" t="s">
        <v>986</v>
      </c>
      <c r="B155" s="58" t="s">
        <v>135</v>
      </c>
      <c r="C155" s="59">
        <v>13302.1</v>
      </c>
      <c r="D155" s="59">
        <v>1798.2</v>
      </c>
      <c r="E155" s="60">
        <f t="shared" si="3"/>
        <v>13.5</v>
      </c>
      <c r="F155" s="29"/>
    </row>
    <row r="156" spans="1:6">
      <c r="A156" s="53" t="s">
        <v>136</v>
      </c>
      <c r="B156" s="58" t="s">
        <v>987</v>
      </c>
      <c r="C156" s="59">
        <v>214.5</v>
      </c>
      <c r="D156" s="59">
        <v>49.8</v>
      </c>
      <c r="E156" s="60"/>
      <c r="F156" s="29"/>
    </row>
    <row r="157" spans="1:6">
      <c r="A157" s="57" t="s">
        <v>138</v>
      </c>
      <c r="B157" s="54" t="s">
        <v>137</v>
      </c>
      <c r="C157" s="55">
        <f>SUM(C158:C162)</f>
        <v>121373.9</v>
      </c>
      <c r="D157" s="55">
        <f>SUM(D158:D162)</f>
        <v>62986.700000000004</v>
      </c>
      <c r="E157" s="56">
        <f t="shared" ref="E157:E175" si="4">ROUND(D157/C157*100,1)</f>
        <v>51.9</v>
      </c>
      <c r="F157" s="29"/>
    </row>
    <row r="158" spans="1:6">
      <c r="A158" s="57" t="s">
        <v>140</v>
      </c>
      <c r="B158" s="58" t="s">
        <v>139</v>
      </c>
      <c r="C158" s="59">
        <v>12700.9</v>
      </c>
      <c r="D158" s="59">
        <v>6589.9</v>
      </c>
      <c r="E158" s="60">
        <f t="shared" si="4"/>
        <v>51.9</v>
      </c>
      <c r="F158" s="29"/>
    </row>
    <row r="159" spans="1:6">
      <c r="A159" s="57" t="s">
        <v>142</v>
      </c>
      <c r="B159" s="58" t="s">
        <v>141</v>
      </c>
      <c r="C159" s="59">
        <v>89932.2</v>
      </c>
      <c r="D159" s="59">
        <v>46172.800000000003</v>
      </c>
      <c r="E159" s="60">
        <f t="shared" si="4"/>
        <v>51.3</v>
      </c>
      <c r="F159" s="29"/>
    </row>
    <row r="160" spans="1:6">
      <c r="A160" s="57" t="s">
        <v>144</v>
      </c>
      <c r="B160" s="58" t="s">
        <v>143</v>
      </c>
      <c r="C160" s="59">
        <v>10967.1</v>
      </c>
      <c r="D160" s="59">
        <v>6267.2</v>
      </c>
      <c r="E160" s="60">
        <f t="shared" si="4"/>
        <v>57.1</v>
      </c>
      <c r="F160" s="29"/>
    </row>
    <row r="161" spans="1:6">
      <c r="A161" s="57" t="s">
        <v>146</v>
      </c>
      <c r="B161" s="58" t="s">
        <v>145</v>
      </c>
      <c r="C161" s="59">
        <v>649.5</v>
      </c>
      <c r="D161" s="59">
        <v>349</v>
      </c>
      <c r="E161" s="60">
        <f t="shared" si="4"/>
        <v>53.7</v>
      </c>
      <c r="F161" s="29"/>
    </row>
    <row r="162" spans="1:6">
      <c r="A162" s="53" t="s">
        <v>148</v>
      </c>
      <c r="B162" s="58" t="s">
        <v>147</v>
      </c>
      <c r="C162" s="59">
        <v>7124.2</v>
      </c>
      <c r="D162" s="59">
        <v>3607.8</v>
      </c>
      <c r="E162" s="60">
        <f t="shared" si="4"/>
        <v>50.6</v>
      </c>
      <c r="F162" s="29"/>
    </row>
    <row r="163" spans="1:6">
      <c r="A163" s="57" t="s">
        <v>150</v>
      </c>
      <c r="B163" s="54" t="s">
        <v>149</v>
      </c>
      <c r="C163" s="55">
        <f>SUM(C164:C164)</f>
        <v>19753.5</v>
      </c>
      <c r="D163" s="55">
        <f>SUM(D164:D164)</f>
        <v>9131</v>
      </c>
      <c r="E163" s="56">
        <f t="shared" si="4"/>
        <v>46.2</v>
      </c>
      <c r="F163" s="29"/>
    </row>
    <row r="164" spans="1:6">
      <c r="A164" s="53" t="s">
        <v>152</v>
      </c>
      <c r="B164" s="58" t="s">
        <v>151</v>
      </c>
      <c r="C164" s="59">
        <v>19753.5</v>
      </c>
      <c r="D164" s="59">
        <v>9131</v>
      </c>
      <c r="E164" s="60">
        <f t="shared" si="4"/>
        <v>46.2</v>
      </c>
      <c r="F164" s="29"/>
    </row>
    <row r="165" spans="1:6">
      <c r="A165" s="57" t="s">
        <v>153</v>
      </c>
      <c r="B165" s="54">
        <v>1000</v>
      </c>
      <c r="C165" s="55">
        <f>SUM(C166:C170)</f>
        <v>78407.900000000009</v>
      </c>
      <c r="D165" s="55">
        <f>SUM(D166:D170)</f>
        <v>43798.2</v>
      </c>
      <c r="E165" s="56">
        <f t="shared" si="4"/>
        <v>55.9</v>
      </c>
      <c r="F165" s="29"/>
    </row>
    <row r="166" spans="1:6">
      <c r="A166" s="57" t="s">
        <v>154</v>
      </c>
      <c r="B166" s="58">
        <v>1001</v>
      </c>
      <c r="C166" s="59">
        <v>2511.8000000000002</v>
      </c>
      <c r="D166" s="59">
        <v>1224.8</v>
      </c>
      <c r="E166" s="60">
        <f t="shared" si="4"/>
        <v>48.8</v>
      </c>
      <c r="F166" s="29"/>
    </row>
    <row r="167" spans="1:6">
      <c r="A167" s="57" t="s">
        <v>155</v>
      </c>
      <c r="B167" s="58">
        <v>1002</v>
      </c>
      <c r="C167" s="59">
        <v>12524.9</v>
      </c>
      <c r="D167" s="59">
        <v>7315</v>
      </c>
      <c r="E167" s="60">
        <f t="shared" si="4"/>
        <v>58.4</v>
      </c>
      <c r="F167" s="29"/>
    </row>
    <row r="168" spans="1:6">
      <c r="A168" s="57" t="s">
        <v>156</v>
      </c>
      <c r="B168" s="58">
        <v>1003</v>
      </c>
      <c r="C168" s="59">
        <v>19884.099999999999</v>
      </c>
      <c r="D168" s="59">
        <v>11993.5</v>
      </c>
      <c r="E168" s="60">
        <f t="shared" si="4"/>
        <v>60.3</v>
      </c>
      <c r="F168" s="29"/>
    </row>
    <row r="169" spans="1:6">
      <c r="A169" s="57" t="s">
        <v>157</v>
      </c>
      <c r="B169" s="58">
        <v>1004</v>
      </c>
      <c r="C169" s="59">
        <v>39400.9</v>
      </c>
      <c r="D169" s="59">
        <v>20754.7</v>
      </c>
      <c r="E169" s="60">
        <f t="shared" si="4"/>
        <v>52.7</v>
      </c>
      <c r="F169" s="29"/>
    </row>
    <row r="170" spans="1:6">
      <c r="A170" s="53" t="s">
        <v>158</v>
      </c>
      <c r="B170" s="58">
        <v>1006</v>
      </c>
      <c r="C170" s="59">
        <v>4086.2</v>
      </c>
      <c r="D170" s="59">
        <v>2510.1999999999998</v>
      </c>
      <c r="E170" s="60">
        <f t="shared" si="4"/>
        <v>61.4</v>
      </c>
      <c r="F170" s="29"/>
    </row>
    <row r="171" spans="1:6">
      <c r="A171" s="57" t="s">
        <v>159</v>
      </c>
      <c r="B171" s="54">
        <v>1100</v>
      </c>
      <c r="C171" s="55">
        <f>SUM(C172:C173)</f>
        <v>740</v>
      </c>
      <c r="D171" s="55">
        <f>D172+D173</f>
        <v>38.299999999999997</v>
      </c>
      <c r="E171" s="56">
        <f t="shared" si="4"/>
        <v>5.2</v>
      </c>
      <c r="F171" s="29"/>
    </row>
    <row r="172" spans="1:6">
      <c r="A172" s="57" t="s">
        <v>972</v>
      </c>
      <c r="B172" s="58" t="s">
        <v>971</v>
      </c>
      <c r="C172" s="59"/>
      <c r="D172" s="59">
        <v>0</v>
      </c>
      <c r="E172" s="60"/>
      <c r="F172" s="29"/>
    </row>
    <row r="173" spans="1:6" ht="24">
      <c r="A173" s="53" t="s">
        <v>160</v>
      </c>
      <c r="B173" s="58" t="s">
        <v>970</v>
      </c>
      <c r="C173" s="59">
        <v>740</v>
      </c>
      <c r="D173" s="59">
        <v>38.299999999999997</v>
      </c>
      <c r="E173" s="60">
        <f t="shared" si="4"/>
        <v>5.2</v>
      </c>
      <c r="F173" s="29"/>
    </row>
    <row r="174" spans="1:6" ht="22.5">
      <c r="A174" s="57" t="s">
        <v>161</v>
      </c>
      <c r="B174" s="54">
        <v>1300</v>
      </c>
      <c r="C174" s="55">
        <f>SUM(C175:C175)</f>
        <v>5.3</v>
      </c>
      <c r="D174" s="55">
        <f>SUM(D175:D175)</f>
        <v>1.9</v>
      </c>
      <c r="E174" s="56">
        <f>ROUND(D174/C174*100,1)</f>
        <v>35.799999999999997</v>
      </c>
      <c r="F174" s="29"/>
    </row>
    <row r="175" spans="1:6">
      <c r="A175" s="57"/>
      <c r="B175" s="58">
        <v>1301</v>
      </c>
      <c r="C175" s="59">
        <v>5.3</v>
      </c>
      <c r="D175" s="59">
        <v>1.9</v>
      </c>
      <c r="E175" s="56">
        <f t="shared" si="4"/>
        <v>35.799999999999997</v>
      </c>
      <c r="F175" s="29"/>
    </row>
    <row r="176" spans="1:6">
      <c r="A176" s="53" t="s">
        <v>162</v>
      </c>
      <c r="B176" s="58"/>
      <c r="C176" s="55">
        <f>C137+C144+C146+C148+C152+C157+C163+C165+C171+C174</f>
        <v>323719.2</v>
      </c>
      <c r="D176" s="55">
        <f>D137+D144+D146+D148+D152+D157+D163+D165+D171+D174</f>
        <v>162473.79999999999</v>
      </c>
      <c r="E176" s="56">
        <f>ROUND(D176/C176*100,1)</f>
        <v>50.2</v>
      </c>
      <c r="F176" s="29"/>
    </row>
    <row r="177" spans="1:6">
      <c r="A177" s="62" t="s">
        <v>163</v>
      </c>
      <c r="B177" s="61"/>
      <c r="C177" s="55">
        <f>C134-C176</f>
        <v>-5505.0999999999767</v>
      </c>
      <c r="D177" s="55">
        <f>D134-D176</f>
        <v>4196.7000000000116</v>
      </c>
      <c r="E177" s="56"/>
      <c r="F177" s="29"/>
    </row>
    <row r="178" spans="1:6">
      <c r="A178" s="66" t="s">
        <v>164</v>
      </c>
      <c r="B178" s="63"/>
      <c r="C178" s="64">
        <f>C179+C191+C196</f>
        <v>5505.1000000000349</v>
      </c>
      <c r="D178" s="64">
        <f>D179+D191+D196</f>
        <v>-4196.6999999999825</v>
      </c>
      <c r="E178" s="65"/>
      <c r="F178" s="29"/>
    </row>
    <row r="179" spans="1:6" ht="14.25" customHeight="1">
      <c r="A179" s="69" t="s">
        <v>166</v>
      </c>
      <c r="B179" s="67" t="s">
        <v>165</v>
      </c>
      <c r="C179" s="68">
        <f>C180</f>
        <v>-3403.7</v>
      </c>
      <c r="D179" s="68">
        <f>D180</f>
        <v>-1970.4</v>
      </c>
      <c r="E179" s="22"/>
      <c r="F179" s="29"/>
    </row>
    <row r="180" spans="1:6" ht="11.25" customHeight="1">
      <c r="A180" s="69" t="s">
        <v>168</v>
      </c>
      <c r="B180" s="58" t="s">
        <v>167</v>
      </c>
      <c r="C180" s="70">
        <f>C188</f>
        <v>-3403.7</v>
      </c>
      <c r="D180" s="70">
        <f>D188</f>
        <v>-1970.4</v>
      </c>
      <c r="E180" s="19"/>
      <c r="F180" s="29"/>
    </row>
    <row r="181" spans="1:6" ht="22.5">
      <c r="A181" s="69" t="s">
        <v>170</v>
      </c>
      <c r="B181" s="58" t="s">
        <v>169</v>
      </c>
      <c r="C181" s="70"/>
      <c r="D181" s="70"/>
      <c r="E181" s="19"/>
      <c r="F181" s="29"/>
    </row>
    <row r="182" spans="1:6" ht="22.5">
      <c r="A182" s="69" t="s">
        <v>172</v>
      </c>
      <c r="B182" s="58" t="s">
        <v>171</v>
      </c>
      <c r="C182" s="70"/>
      <c r="D182" s="70"/>
      <c r="E182" s="19"/>
    </row>
    <row r="183" spans="1:6" ht="22.5">
      <c r="A183" s="69" t="s">
        <v>174</v>
      </c>
      <c r="B183" s="58" t="s">
        <v>173</v>
      </c>
      <c r="C183" s="70"/>
      <c r="D183" s="70"/>
      <c r="E183" s="19"/>
    </row>
    <row r="184" spans="1:6" ht="12.75" customHeight="1">
      <c r="A184" s="69" t="s">
        <v>176</v>
      </c>
      <c r="B184" s="58" t="s">
        <v>175</v>
      </c>
      <c r="C184" s="70">
        <v>0</v>
      </c>
      <c r="D184" s="70"/>
      <c r="E184" s="19"/>
    </row>
    <row r="185" spans="1:6" ht="23.25" customHeight="1">
      <c r="A185" s="69" t="s">
        <v>178</v>
      </c>
      <c r="B185" s="58" t="s">
        <v>177</v>
      </c>
      <c r="C185" s="70"/>
      <c r="D185" s="70"/>
      <c r="E185" s="19"/>
    </row>
    <row r="186" spans="1:6" ht="23.25" customHeight="1">
      <c r="A186" s="69" t="s">
        <v>179</v>
      </c>
      <c r="B186" s="58" t="s">
        <v>974</v>
      </c>
      <c r="C186" s="70"/>
      <c r="D186" s="70"/>
      <c r="E186" s="19"/>
    </row>
    <row r="187" spans="1:6" ht="21.75" customHeight="1">
      <c r="A187" s="69" t="s">
        <v>181</v>
      </c>
      <c r="B187" s="58" t="s">
        <v>180</v>
      </c>
      <c r="C187" s="70">
        <v>0</v>
      </c>
      <c r="D187" s="70">
        <v>0</v>
      </c>
      <c r="E187" s="19"/>
    </row>
    <row r="188" spans="1:6" ht="25.5" customHeight="1">
      <c r="A188" s="69" t="s">
        <v>183</v>
      </c>
      <c r="B188" s="58" t="s">
        <v>182</v>
      </c>
      <c r="C188" s="70">
        <f>SUM(C189)</f>
        <v>-3403.7</v>
      </c>
      <c r="D188" s="70">
        <f>D189</f>
        <v>-1970.4</v>
      </c>
      <c r="E188" s="19"/>
    </row>
    <row r="189" spans="1:6" ht="23.25" customHeight="1">
      <c r="A189" s="69" t="s">
        <v>185</v>
      </c>
      <c r="B189" s="58" t="s">
        <v>184</v>
      </c>
      <c r="C189" s="70">
        <f>C190</f>
        <v>-3403.7</v>
      </c>
      <c r="D189" s="70">
        <f>D190</f>
        <v>-1970.4</v>
      </c>
      <c r="E189" s="19"/>
    </row>
    <row r="190" spans="1:6" ht="23.25" customHeight="1">
      <c r="A190" s="69" t="s">
        <v>187</v>
      </c>
      <c r="B190" s="58" t="s">
        <v>186</v>
      </c>
      <c r="C190" s="70">
        <v>-3403.7</v>
      </c>
      <c r="D190" s="70">
        <v>-1970.4</v>
      </c>
      <c r="E190" s="19"/>
    </row>
    <row r="191" spans="1:6">
      <c r="A191" s="69" t="s">
        <v>189</v>
      </c>
      <c r="B191" s="58" t="s">
        <v>188</v>
      </c>
      <c r="C191" s="70">
        <f>C192</f>
        <v>-326049.09999999998</v>
      </c>
      <c r="D191" s="70">
        <f>D192</f>
        <v>-166670.6</v>
      </c>
      <c r="E191" s="19"/>
    </row>
    <row r="192" spans="1:6">
      <c r="A192" s="69" t="s">
        <v>189</v>
      </c>
      <c r="B192" s="58" t="s">
        <v>190</v>
      </c>
      <c r="C192" s="70">
        <f>C193</f>
        <v>-326049.09999999998</v>
      </c>
      <c r="D192" s="70">
        <f>D193</f>
        <v>-166670.6</v>
      </c>
      <c r="E192" s="19"/>
    </row>
    <row r="193" spans="1:5" ht="24.75" customHeight="1">
      <c r="A193" s="69" t="s">
        <v>192</v>
      </c>
      <c r="B193" s="58" t="s">
        <v>191</v>
      </c>
      <c r="C193" s="70">
        <f>C194+C195</f>
        <v>-326049.09999999998</v>
      </c>
      <c r="D193" s="70">
        <f>D194+D195</f>
        <v>-166670.6</v>
      </c>
      <c r="E193" s="19"/>
    </row>
    <row r="194" spans="1:5" ht="24" customHeight="1">
      <c r="A194" s="69" t="s">
        <v>194</v>
      </c>
      <c r="B194" s="58" t="s">
        <v>193</v>
      </c>
      <c r="C194" s="70">
        <v>-270231.8</v>
      </c>
      <c r="D194" s="70">
        <v>-142907.70000000001</v>
      </c>
      <c r="E194" s="19"/>
    </row>
    <row r="195" spans="1:5" ht="23.25" customHeight="1">
      <c r="A195" s="69" t="s">
        <v>196</v>
      </c>
      <c r="B195" s="58" t="s">
        <v>195</v>
      </c>
      <c r="C195" s="70">
        <v>-55817.3</v>
      </c>
      <c r="D195" s="70">
        <v>-23762.9</v>
      </c>
      <c r="E195" s="19"/>
    </row>
    <row r="196" spans="1:5" ht="15" customHeight="1">
      <c r="A196" s="69" t="s">
        <v>197</v>
      </c>
      <c r="B196" s="58" t="s">
        <v>188</v>
      </c>
      <c r="C196" s="70">
        <f>C197</f>
        <v>334957.90000000002</v>
      </c>
      <c r="D196" s="70">
        <f>D197</f>
        <v>164444.30000000002</v>
      </c>
      <c r="E196" s="19"/>
    </row>
    <row r="197" spans="1:5">
      <c r="A197" s="69" t="s">
        <v>199</v>
      </c>
      <c r="B197" s="58" t="s">
        <v>198</v>
      </c>
      <c r="C197" s="70">
        <f>C199</f>
        <v>334957.90000000002</v>
      </c>
      <c r="D197" s="70">
        <f>D199</f>
        <v>164444.30000000002</v>
      </c>
      <c r="E197" s="19"/>
    </row>
    <row r="198" spans="1:5">
      <c r="A198" s="69" t="s">
        <v>200</v>
      </c>
      <c r="B198" s="58" t="s">
        <v>198</v>
      </c>
      <c r="C198" s="70"/>
      <c r="D198" s="70"/>
      <c r="E198" s="19"/>
    </row>
    <row r="199" spans="1:5" ht="15.75" customHeight="1">
      <c r="A199" s="69" t="s">
        <v>202</v>
      </c>
      <c r="B199" s="58" t="s">
        <v>201</v>
      </c>
      <c r="C199" s="70">
        <f>C200+C201</f>
        <v>334957.90000000002</v>
      </c>
      <c r="D199" s="70">
        <f>D200+D201</f>
        <v>164444.30000000002</v>
      </c>
      <c r="E199" s="19"/>
    </row>
    <row r="200" spans="1:5" ht="27" customHeight="1">
      <c r="A200" s="69" t="s">
        <v>1059</v>
      </c>
      <c r="B200" s="58" t="s">
        <v>203</v>
      </c>
      <c r="C200" s="70">
        <v>274631</v>
      </c>
      <c r="D200" s="70">
        <v>137356.6</v>
      </c>
      <c r="E200" s="19"/>
    </row>
    <row r="201" spans="1:5" ht="26.25" customHeight="1">
      <c r="A201" s="69" t="s">
        <v>204</v>
      </c>
      <c r="B201" s="58" t="s">
        <v>203</v>
      </c>
      <c r="C201" s="70">
        <v>60326.9</v>
      </c>
      <c r="D201" s="70">
        <v>27087.7</v>
      </c>
      <c r="E201" s="19"/>
    </row>
    <row r="202" spans="1:5" ht="72" hidden="1">
      <c r="A202" s="71" t="s">
        <v>206</v>
      </c>
      <c r="B202" s="58" t="s">
        <v>205</v>
      </c>
      <c r="C202" s="70">
        <v>54825.1</v>
      </c>
      <c r="D202" s="70">
        <v>1100.9000000000001</v>
      </c>
      <c r="E202" s="19"/>
    </row>
    <row r="203" spans="1:5" ht="36">
      <c r="A203" s="73" t="s">
        <v>208</v>
      </c>
      <c r="B203" s="58" t="s">
        <v>207</v>
      </c>
      <c r="C203" s="72"/>
      <c r="D203" s="72"/>
      <c r="E203" s="28"/>
    </row>
    <row r="204" spans="1:5" ht="36">
      <c r="A204" s="73" t="s">
        <v>210</v>
      </c>
      <c r="B204" s="18" t="s">
        <v>209</v>
      </c>
      <c r="C204" s="72"/>
      <c r="D204" s="72"/>
      <c r="E204" s="65"/>
    </row>
    <row r="205" spans="1:5" hidden="1">
      <c r="A205" s="66" t="s">
        <v>212</v>
      </c>
      <c r="B205" s="18" t="s">
        <v>211</v>
      </c>
      <c r="C205" s="72"/>
      <c r="D205" s="72"/>
      <c r="E205" s="65"/>
    </row>
    <row r="206" spans="1:5">
      <c r="A206" s="76"/>
      <c r="B206" s="74" t="s">
        <v>213</v>
      </c>
      <c r="C206" s="64">
        <v>8908.9</v>
      </c>
      <c r="D206" s="64">
        <v>-2226.3000000000002</v>
      </c>
      <c r="E206" s="75"/>
    </row>
    <row r="207" spans="1:5" hidden="1">
      <c r="A207" s="76"/>
      <c r="B207" s="76"/>
    </row>
    <row r="208" spans="1:5" hidden="1">
      <c r="A208" s="76"/>
      <c r="B208" s="76"/>
    </row>
    <row r="209" spans="1:5" hidden="1">
      <c r="A209" s="77"/>
      <c r="B209" s="76"/>
    </row>
    <row r="210" spans="1:5">
      <c r="A210" s="80" t="s">
        <v>214</v>
      </c>
      <c r="B210" s="78"/>
      <c r="C210" s="79"/>
      <c r="D210" s="79"/>
    </row>
    <row r="211" spans="1:5">
      <c r="B211" s="78"/>
      <c r="C211" s="79"/>
      <c r="D211" s="81" t="s">
        <v>215</v>
      </c>
      <c r="E211" s="12"/>
    </row>
  </sheetData>
  <sheetProtection selectLockedCells="1" selectUnlockedCells="1"/>
  <autoFilter ref="A5:B206"/>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2" customWidth="1"/>
    <col min="2" max="2" width="6.5703125" style="83" customWidth="1"/>
    <col min="3" max="3" width="5.7109375" style="83" customWidth="1"/>
    <col min="4" max="4" width="6.42578125" style="83" customWidth="1"/>
    <col min="5" max="5" width="11.42578125" style="82" customWidth="1"/>
    <col min="6" max="6" width="11.28515625" style="82" customWidth="1"/>
    <col min="7" max="8" width="0" style="84" hidden="1" customWidth="1"/>
  </cols>
  <sheetData>
    <row r="1" spans="1:8" ht="35.25" customHeight="1">
      <c r="A1" s="120" t="s">
        <v>216</v>
      </c>
      <c r="B1" s="120"/>
      <c r="C1" s="120"/>
      <c r="D1" s="120"/>
      <c r="E1" s="120"/>
      <c r="F1" s="120"/>
      <c r="G1" s="85"/>
      <c r="H1" s="85"/>
    </row>
    <row r="2" spans="1:8">
      <c r="A2" s="86"/>
      <c r="E2" s="86"/>
      <c r="F2" s="86"/>
      <c r="G2" s="85"/>
      <c r="H2" s="85"/>
    </row>
    <row r="3" spans="1:8">
      <c r="F3" s="87" t="s">
        <v>217</v>
      </c>
    </row>
    <row r="4" spans="1:8" ht="33" customHeight="1">
      <c r="A4" s="88" t="s">
        <v>218</v>
      </c>
      <c r="B4" s="88" t="s">
        <v>219</v>
      </c>
      <c r="C4" s="88" t="s">
        <v>220</v>
      </c>
      <c r="D4" s="89" t="s">
        <v>221</v>
      </c>
      <c r="E4" s="90" t="s">
        <v>222</v>
      </c>
      <c r="F4" s="90" t="s">
        <v>223</v>
      </c>
      <c r="G4" s="91" t="s">
        <v>224</v>
      </c>
      <c r="H4" s="92" t="s">
        <v>225</v>
      </c>
    </row>
    <row r="5" spans="1:8" ht="24">
      <c r="A5" s="34" t="s">
        <v>226</v>
      </c>
      <c r="B5" s="93" t="s">
        <v>227</v>
      </c>
      <c r="C5" s="93" t="s">
        <v>228</v>
      </c>
      <c r="D5" s="93" t="s">
        <v>229</v>
      </c>
      <c r="E5" s="94">
        <v>1085181.8873099999</v>
      </c>
      <c r="F5" s="94">
        <v>1078058.0951400001</v>
      </c>
      <c r="G5" s="95">
        <v>1085181887.3099999</v>
      </c>
      <c r="H5" s="95">
        <v>1078058095.1400001</v>
      </c>
    </row>
    <row r="6" spans="1:8">
      <c r="A6" s="34" t="s">
        <v>230</v>
      </c>
      <c r="B6" s="93" t="s">
        <v>231</v>
      </c>
      <c r="C6" s="93" t="s">
        <v>228</v>
      </c>
      <c r="D6" s="93" t="s">
        <v>232</v>
      </c>
      <c r="E6" s="94">
        <v>647447.17588999995</v>
      </c>
      <c r="F6" s="94">
        <v>646885.04690999992</v>
      </c>
      <c r="G6" s="95">
        <v>647447175.88999999</v>
      </c>
      <c r="H6" s="95">
        <v>646885046.90999997</v>
      </c>
    </row>
    <row r="7" spans="1:8">
      <c r="A7" s="34" t="s">
        <v>233</v>
      </c>
      <c r="B7" s="93" t="s">
        <v>234</v>
      </c>
      <c r="C7" s="93" t="s">
        <v>228</v>
      </c>
      <c r="D7" s="93" t="s">
        <v>232</v>
      </c>
      <c r="E7" s="94">
        <v>643651.13116999995</v>
      </c>
      <c r="F7" s="94">
        <v>643089.00219000003</v>
      </c>
      <c r="G7" s="95">
        <v>643651131.16999996</v>
      </c>
      <c r="H7" s="95">
        <v>643089002.19000006</v>
      </c>
    </row>
    <row r="8" spans="1:8">
      <c r="A8" s="34" t="s">
        <v>235</v>
      </c>
      <c r="B8" s="93" t="s">
        <v>236</v>
      </c>
      <c r="C8" s="93" t="s">
        <v>228</v>
      </c>
      <c r="D8" s="93" t="s">
        <v>232</v>
      </c>
      <c r="E8" s="94">
        <v>3796.0447200000003</v>
      </c>
      <c r="F8" s="94">
        <v>3796.0447200000003</v>
      </c>
      <c r="G8" s="95">
        <v>3796044.72</v>
      </c>
      <c r="H8" s="95">
        <v>3796044.72</v>
      </c>
    </row>
    <row r="9" spans="1:8">
      <c r="A9" s="34" t="s">
        <v>237</v>
      </c>
      <c r="B9" s="93" t="s">
        <v>238</v>
      </c>
      <c r="C9" s="93" t="s">
        <v>228</v>
      </c>
      <c r="D9" s="93" t="s">
        <v>239</v>
      </c>
      <c r="E9" s="94">
        <v>112575.32159000001</v>
      </c>
      <c r="F9" s="94">
        <v>111615.89145000001</v>
      </c>
      <c r="G9" s="95">
        <v>112575321.59</v>
      </c>
      <c r="H9" s="95">
        <v>111615891.45</v>
      </c>
    </row>
    <row r="10" spans="1:8">
      <c r="A10" s="34" t="s">
        <v>233</v>
      </c>
      <c r="B10" s="93" t="s">
        <v>240</v>
      </c>
      <c r="C10" s="93" t="s">
        <v>228</v>
      </c>
      <c r="D10" s="93" t="s">
        <v>239</v>
      </c>
      <c r="E10" s="94">
        <v>112575.32159000001</v>
      </c>
      <c r="F10" s="94">
        <v>111615.89145000001</v>
      </c>
      <c r="G10" s="95">
        <v>112575321.59</v>
      </c>
      <c r="H10" s="95">
        <v>111615891.45</v>
      </c>
    </row>
    <row r="11" spans="1:8">
      <c r="A11" s="34" t="s">
        <v>241</v>
      </c>
      <c r="B11" s="93" t="s">
        <v>242</v>
      </c>
      <c r="C11" s="93" t="s">
        <v>228</v>
      </c>
      <c r="D11" s="93" t="s">
        <v>243</v>
      </c>
      <c r="E11" s="94">
        <v>228470.96188999998</v>
      </c>
      <c r="F11" s="94">
        <v>227285.38219999999</v>
      </c>
      <c r="G11" s="95">
        <v>228470961.88999999</v>
      </c>
      <c r="H11" s="95">
        <v>227285382.19999999</v>
      </c>
    </row>
    <row r="12" spans="1:8">
      <c r="A12" s="34" t="s">
        <v>233</v>
      </c>
      <c r="B12" s="93" t="s">
        <v>244</v>
      </c>
      <c r="C12" s="93" t="s">
        <v>228</v>
      </c>
      <c r="D12" s="93" t="s">
        <v>243</v>
      </c>
      <c r="E12" s="94">
        <v>227345.98028999998</v>
      </c>
      <c r="F12" s="94">
        <v>226160.40059999999</v>
      </c>
      <c r="G12" s="95">
        <v>227345980.28999999</v>
      </c>
      <c r="H12" s="95">
        <v>226160400.59999999</v>
      </c>
    </row>
    <row r="13" spans="1:8">
      <c r="A13" s="34" t="s">
        <v>235</v>
      </c>
      <c r="B13" s="93" t="s">
        <v>245</v>
      </c>
      <c r="C13" s="93" t="s">
        <v>228</v>
      </c>
      <c r="D13" s="93" t="s">
        <v>243</v>
      </c>
      <c r="E13" s="94">
        <v>1124.9816000000001</v>
      </c>
      <c r="F13" s="94">
        <v>1124.9816000000001</v>
      </c>
      <c r="G13" s="95">
        <v>1124981.6000000001</v>
      </c>
      <c r="H13" s="95">
        <v>1124981.6000000001</v>
      </c>
    </row>
    <row r="14" spans="1:8" ht="36">
      <c r="A14" s="34" t="s">
        <v>246</v>
      </c>
      <c r="B14" s="93" t="s">
        <v>247</v>
      </c>
      <c r="C14" s="93" t="s">
        <v>228</v>
      </c>
      <c r="D14" s="93" t="s">
        <v>229</v>
      </c>
      <c r="E14" s="94">
        <v>149502.10316999999</v>
      </c>
      <c r="F14" s="94">
        <v>149432.17178</v>
      </c>
      <c r="G14" s="95">
        <v>149502103.16999999</v>
      </c>
      <c r="H14" s="95">
        <v>149432171.78</v>
      </c>
    </row>
    <row r="15" spans="1:8">
      <c r="A15" s="34" t="s">
        <v>230</v>
      </c>
      <c r="B15" s="93" t="s">
        <v>248</v>
      </c>
      <c r="C15" s="93" t="s">
        <v>228</v>
      </c>
      <c r="D15" s="93" t="s">
        <v>232</v>
      </c>
      <c r="E15" s="94">
        <v>87105.096219999992</v>
      </c>
      <c r="F15" s="94">
        <v>87103.690829999992</v>
      </c>
      <c r="G15" s="95">
        <v>87105096.219999999</v>
      </c>
      <c r="H15" s="95">
        <v>87103690.829999998</v>
      </c>
    </row>
    <row r="16" spans="1:8">
      <c r="A16" s="34" t="s">
        <v>233</v>
      </c>
      <c r="B16" s="93" t="s">
        <v>249</v>
      </c>
      <c r="C16" s="93" t="s">
        <v>228</v>
      </c>
      <c r="D16" s="93" t="s">
        <v>232</v>
      </c>
      <c r="E16" s="94">
        <v>84400.821890000007</v>
      </c>
      <c r="F16" s="94">
        <v>84399.416500000007</v>
      </c>
      <c r="G16" s="95">
        <v>84400821.890000001</v>
      </c>
      <c r="H16" s="95">
        <v>84399416.5</v>
      </c>
    </row>
    <row r="17" spans="1:8">
      <c r="A17" s="34" t="s">
        <v>235</v>
      </c>
      <c r="B17" s="93" t="s">
        <v>250</v>
      </c>
      <c r="C17" s="93" t="s">
        <v>228</v>
      </c>
      <c r="D17" s="93" t="s">
        <v>232</v>
      </c>
      <c r="E17" s="94">
        <v>2704.2743300000002</v>
      </c>
      <c r="F17" s="94">
        <v>2704.2743300000002</v>
      </c>
      <c r="G17" s="95">
        <v>2704274.33</v>
      </c>
      <c r="H17" s="95">
        <v>2704274.33</v>
      </c>
    </row>
    <row r="18" spans="1:8">
      <c r="A18" s="34" t="s">
        <v>251</v>
      </c>
      <c r="B18" s="93" t="s">
        <v>252</v>
      </c>
      <c r="C18" s="93" t="s">
        <v>228</v>
      </c>
      <c r="D18" s="93" t="s">
        <v>239</v>
      </c>
      <c r="E18" s="94">
        <v>14906.653609999999</v>
      </c>
      <c r="F18" s="94">
        <v>14906.42526</v>
      </c>
      <c r="G18" s="95">
        <v>14906653.609999999</v>
      </c>
      <c r="H18" s="95">
        <v>14906425.26</v>
      </c>
    </row>
    <row r="19" spans="1:8">
      <c r="A19" s="34" t="s">
        <v>233</v>
      </c>
      <c r="B19" s="93" t="s">
        <v>253</v>
      </c>
      <c r="C19" s="93" t="s">
        <v>228</v>
      </c>
      <c r="D19" s="93" t="s">
        <v>239</v>
      </c>
      <c r="E19" s="94">
        <v>14906.653609999999</v>
      </c>
      <c r="F19" s="94">
        <v>14906.42526</v>
      </c>
      <c r="G19" s="95">
        <v>14906653.609999999</v>
      </c>
      <c r="H19" s="95">
        <v>14906425.26</v>
      </c>
    </row>
    <row r="20" spans="1:8" ht="12.75" customHeight="1">
      <c r="A20" s="34" t="s">
        <v>254</v>
      </c>
      <c r="B20" s="93" t="s">
        <v>255</v>
      </c>
      <c r="C20" s="93" t="s">
        <v>228</v>
      </c>
      <c r="D20" s="93" t="s">
        <v>243</v>
      </c>
      <c r="E20" s="94">
        <v>29928.495070000001</v>
      </c>
      <c r="F20" s="94">
        <v>29911.237960000002</v>
      </c>
      <c r="G20" s="95">
        <v>29928495.07</v>
      </c>
      <c r="H20" s="95">
        <v>29911237.960000001</v>
      </c>
    </row>
    <row r="21" spans="1:8" ht="14.25" customHeight="1">
      <c r="A21" s="34" t="s">
        <v>233</v>
      </c>
      <c r="B21" s="93" t="s">
        <v>256</v>
      </c>
      <c r="C21" s="93" t="s">
        <v>228</v>
      </c>
      <c r="D21" s="93" t="s">
        <v>243</v>
      </c>
      <c r="E21" s="94">
        <v>29127.985149999997</v>
      </c>
      <c r="F21" s="94">
        <v>29110.728039999998</v>
      </c>
      <c r="G21" s="95">
        <v>29127985.149999999</v>
      </c>
      <c r="H21" s="95">
        <v>29110728.039999999</v>
      </c>
    </row>
    <row r="22" spans="1:8" ht="12.75" customHeight="1">
      <c r="A22" s="34" t="s">
        <v>235</v>
      </c>
      <c r="B22" s="93" t="s">
        <v>257</v>
      </c>
      <c r="C22" s="93" t="s">
        <v>228</v>
      </c>
      <c r="D22" s="93" t="s">
        <v>243</v>
      </c>
      <c r="E22" s="94">
        <v>800.50992000000008</v>
      </c>
      <c r="F22" s="94">
        <v>800.50992000000008</v>
      </c>
      <c r="G22" s="95">
        <v>800509.92</v>
      </c>
      <c r="H22" s="95">
        <v>800509.92</v>
      </c>
    </row>
    <row r="23" spans="1:8">
      <c r="A23" s="34" t="s">
        <v>258</v>
      </c>
      <c r="B23" s="93" t="s">
        <v>259</v>
      </c>
      <c r="C23" s="93" t="s">
        <v>228</v>
      </c>
      <c r="D23" s="93" t="s">
        <v>229</v>
      </c>
      <c r="E23" s="94">
        <v>2736386.6941999998</v>
      </c>
      <c r="F23" s="94">
        <v>2542075.10476</v>
      </c>
      <c r="G23" s="95">
        <v>2736386694.1999998</v>
      </c>
      <c r="H23" s="95">
        <v>2542075104.7600002</v>
      </c>
    </row>
    <row r="24" spans="1:8" ht="12.75" customHeight="1">
      <c r="A24" s="34" t="s">
        <v>230</v>
      </c>
      <c r="B24" s="93" t="s">
        <v>260</v>
      </c>
      <c r="C24" s="93" t="s">
        <v>228</v>
      </c>
      <c r="D24" s="93" t="s">
        <v>232</v>
      </c>
      <c r="E24" s="94">
        <v>1483017.0935</v>
      </c>
      <c r="F24" s="94">
        <v>1446561.08928</v>
      </c>
      <c r="G24" s="95">
        <v>1483017093.5</v>
      </c>
      <c r="H24" s="95">
        <v>1446561089.28</v>
      </c>
    </row>
    <row r="25" spans="1:8" ht="14.25" customHeight="1">
      <c r="A25" s="34" t="s">
        <v>261</v>
      </c>
      <c r="B25" s="93" t="s">
        <v>262</v>
      </c>
      <c r="C25" s="93" t="s">
        <v>228</v>
      </c>
      <c r="D25" s="93" t="s">
        <v>232</v>
      </c>
      <c r="E25" s="94">
        <v>1315804.7918</v>
      </c>
      <c r="F25" s="94">
        <v>1285232.5848399999</v>
      </c>
      <c r="G25" s="95">
        <v>1315804791.8</v>
      </c>
      <c r="H25" s="95">
        <v>1285232584.8399999</v>
      </c>
    </row>
    <row r="26" spans="1:8" ht="14.25" customHeight="1">
      <c r="A26" s="34" t="s">
        <v>235</v>
      </c>
      <c r="B26" s="93" t="s">
        <v>263</v>
      </c>
      <c r="C26" s="93" t="s">
        <v>228</v>
      </c>
      <c r="D26" s="93" t="s">
        <v>232</v>
      </c>
      <c r="E26" s="94">
        <v>167212.30169999998</v>
      </c>
      <c r="F26" s="94">
        <v>161328.50443999999</v>
      </c>
      <c r="G26" s="95">
        <v>167212301.69999999</v>
      </c>
      <c r="H26" s="95">
        <v>161328504.44</v>
      </c>
    </row>
    <row r="27" spans="1:8" ht="14.25" customHeight="1">
      <c r="A27" s="34" t="s">
        <v>251</v>
      </c>
      <c r="B27" s="93" t="s">
        <v>264</v>
      </c>
      <c r="C27" s="93" t="s">
        <v>228</v>
      </c>
      <c r="D27" s="93" t="s">
        <v>239</v>
      </c>
      <c r="E27" s="94">
        <v>214879.40153</v>
      </c>
      <c r="F27" s="94">
        <v>209226.21025999999</v>
      </c>
      <c r="G27" s="95">
        <v>214879401.53</v>
      </c>
      <c r="H27" s="95">
        <v>209226210.25999999</v>
      </c>
    </row>
    <row r="28" spans="1:8" ht="24">
      <c r="A28" s="34" t="s">
        <v>261</v>
      </c>
      <c r="B28" s="93" t="s">
        <v>265</v>
      </c>
      <c r="C28" s="93" t="s">
        <v>228</v>
      </c>
      <c r="D28" s="93" t="s">
        <v>239</v>
      </c>
      <c r="E28" s="94">
        <v>214860.50153000001</v>
      </c>
      <c r="F28" s="94">
        <v>209207.33859</v>
      </c>
      <c r="G28" s="95">
        <v>214860501.53</v>
      </c>
      <c r="H28" s="95">
        <v>209207338.59</v>
      </c>
    </row>
    <row r="29" spans="1:8" ht="15" customHeight="1">
      <c r="A29" s="34" t="s">
        <v>235</v>
      </c>
      <c r="B29" s="93" t="s">
        <v>266</v>
      </c>
      <c r="C29" s="93" t="s">
        <v>228</v>
      </c>
      <c r="D29" s="93" t="s">
        <v>239</v>
      </c>
      <c r="E29" s="94">
        <v>18.899999999999999</v>
      </c>
      <c r="F29" s="94">
        <v>18.871669999999998</v>
      </c>
      <c r="G29" s="95">
        <v>18900</v>
      </c>
      <c r="H29" s="95">
        <v>18871.669999999998</v>
      </c>
    </row>
    <row r="30" spans="1:8" ht="14.25" customHeight="1">
      <c r="A30" s="34" t="s">
        <v>267</v>
      </c>
      <c r="B30" s="93" t="s">
        <v>268</v>
      </c>
      <c r="C30" s="93" t="s">
        <v>228</v>
      </c>
      <c r="D30" s="93" t="s">
        <v>243</v>
      </c>
      <c r="E30" s="94">
        <v>568551.90402999998</v>
      </c>
      <c r="F30" s="94">
        <v>494724.19001999998</v>
      </c>
      <c r="G30" s="95">
        <v>568551904.02999997</v>
      </c>
      <c r="H30" s="95">
        <v>494724190.01999998</v>
      </c>
    </row>
    <row r="31" spans="1:8" ht="24">
      <c r="A31" s="34" t="s">
        <v>261</v>
      </c>
      <c r="B31" s="93" t="s">
        <v>269</v>
      </c>
      <c r="C31" s="93" t="s">
        <v>228</v>
      </c>
      <c r="D31" s="93" t="s">
        <v>243</v>
      </c>
      <c r="E31" s="94">
        <v>509212.33835000003</v>
      </c>
      <c r="F31" s="94">
        <v>442259.36851</v>
      </c>
      <c r="G31" s="95">
        <v>509212338.35000002</v>
      </c>
      <c r="H31" s="95">
        <v>442259368.50999999</v>
      </c>
    </row>
    <row r="32" spans="1:8" ht="14.25" customHeight="1">
      <c r="A32" s="34" t="s">
        <v>235</v>
      </c>
      <c r="B32" s="93" t="s">
        <v>270</v>
      </c>
      <c r="C32" s="93" t="s">
        <v>228</v>
      </c>
      <c r="D32" s="93" t="s">
        <v>243</v>
      </c>
      <c r="E32" s="94">
        <v>59339.56568</v>
      </c>
      <c r="F32" s="94">
        <v>52464.821509999994</v>
      </c>
      <c r="G32" s="95">
        <v>59339565.68</v>
      </c>
      <c r="H32" s="95">
        <v>52464821.509999998</v>
      </c>
    </row>
    <row r="33" spans="1:8" ht="24">
      <c r="A33" s="34" t="s">
        <v>271</v>
      </c>
      <c r="B33" s="93" t="s">
        <v>272</v>
      </c>
      <c r="C33" s="93" t="s">
        <v>228</v>
      </c>
      <c r="D33" s="93" t="s">
        <v>229</v>
      </c>
      <c r="E33" s="94">
        <v>45820.384829999995</v>
      </c>
      <c r="F33" s="94">
        <v>45136.453430000001</v>
      </c>
      <c r="G33" s="95">
        <v>45820384.829999998</v>
      </c>
      <c r="H33" s="95">
        <v>45136453.43</v>
      </c>
    </row>
    <row r="34" spans="1:8" ht="14.25" customHeight="1">
      <c r="A34" s="34" t="s">
        <v>230</v>
      </c>
      <c r="B34" s="93" t="s">
        <v>273</v>
      </c>
      <c r="C34" s="93" t="s">
        <v>228</v>
      </c>
      <c r="D34" s="93" t="s">
        <v>232</v>
      </c>
      <c r="E34" s="94">
        <v>29904.546549999999</v>
      </c>
      <c r="F34" s="94">
        <v>29638.633140000002</v>
      </c>
      <c r="G34" s="95">
        <v>29904546.550000001</v>
      </c>
      <c r="H34" s="95">
        <v>29638633.140000001</v>
      </c>
    </row>
    <row r="35" spans="1:8" ht="24">
      <c r="A35" s="34" t="s">
        <v>261</v>
      </c>
      <c r="B35" s="93" t="s">
        <v>274</v>
      </c>
      <c r="C35" s="93" t="s">
        <v>228</v>
      </c>
      <c r="D35" s="93" t="s">
        <v>232</v>
      </c>
      <c r="E35" s="94">
        <v>26117.055270000001</v>
      </c>
      <c r="F35" s="94">
        <v>25851.141869999999</v>
      </c>
      <c r="G35" s="95">
        <v>26117055.27</v>
      </c>
      <c r="H35" s="95">
        <v>25851141.870000001</v>
      </c>
    </row>
    <row r="36" spans="1:8" ht="13.5" customHeight="1">
      <c r="A36" s="34" t="s">
        <v>235</v>
      </c>
      <c r="B36" s="93" t="s">
        <v>275</v>
      </c>
      <c r="C36" s="93" t="s">
        <v>228</v>
      </c>
      <c r="D36" s="93" t="s">
        <v>232</v>
      </c>
      <c r="E36" s="94">
        <v>3787.4912799999997</v>
      </c>
      <c r="F36" s="94">
        <v>3787.49127</v>
      </c>
      <c r="G36" s="95">
        <v>3787491.28</v>
      </c>
      <c r="H36" s="95">
        <v>3787491.27</v>
      </c>
    </row>
    <row r="37" spans="1:8">
      <c r="A37" s="34" t="s">
        <v>251</v>
      </c>
      <c r="B37" s="93" t="s">
        <v>276</v>
      </c>
      <c r="C37" s="93" t="s">
        <v>228</v>
      </c>
      <c r="D37" s="93" t="s">
        <v>239</v>
      </c>
      <c r="E37" s="94">
        <v>1005.10181</v>
      </c>
      <c r="F37" s="94">
        <v>967.39431000000002</v>
      </c>
      <c r="G37" s="95">
        <v>1005101.81</v>
      </c>
      <c r="H37" s="95">
        <v>967394.31</v>
      </c>
    </row>
    <row r="38" spans="1:8" ht="24">
      <c r="A38" s="34" t="s">
        <v>261</v>
      </c>
      <c r="B38" s="93" t="s">
        <v>277</v>
      </c>
      <c r="C38" s="93" t="s">
        <v>228</v>
      </c>
      <c r="D38" s="93" t="s">
        <v>239</v>
      </c>
      <c r="E38" s="94">
        <v>1005.10181</v>
      </c>
      <c r="F38" s="94">
        <v>967.39431000000002</v>
      </c>
      <c r="G38" s="95">
        <v>1005101.81</v>
      </c>
      <c r="H38" s="95">
        <v>967394.31</v>
      </c>
    </row>
    <row r="39" spans="1:8">
      <c r="A39" s="34" t="s">
        <v>267</v>
      </c>
      <c r="B39" s="93" t="s">
        <v>278</v>
      </c>
      <c r="C39" s="93" t="s">
        <v>228</v>
      </c>
      <c r="D39" s="93" t="s">
        <v>243</v>
      </c>
      <c r="E39" s="94">
        <v>9366.8865700000006</v>
      </c>
      <c r="F39" s="94">
        <v>9131.5370500000008</v>
      </c>
      <c r="G39" s="95">
        <v>9366886.5700000003</v>
      </c>
      <c r="H39" s="95">
        <v>9131537.0500000007</v>
      </c>
    </row>
    <row r="40" spans="1:8" ht="24">
      <c r="A40" s="34" t="s">
        <v>261</v>
      </c>
      <c r="B40" s="93" t="s">
        <v>279</v>
      </c>
      <c r="C40" s="93" t="s">
        <v>228</v>
      </c>
      <c r="D40" s="93" t="s">
        <v>243</v>
      </c>
      <c r="E40" s="94">
        <v>8235.6020800000006</v>
      </c>
      <c r="F40" s="94">
        <v>8002.7608200000004</v>
      </c>
      <c r="G40" s="95">
        <v>8235602.0800000001</v>
      </c>
      <c r="H40" s="95">
        <v>8002760.8200000003</v>
      </c>
    </row>
    <row r="41" spans="1:8">
      <c r="A41" s="34" t="s">
        <v>235</v>
      </c>
      <c r="B41" s="93" t="s">
        <v>280</v>
      </c>
      <c r="C41" s="93" t="s">
        <v>228</v>
      </c>
      <c r="D41" s="93" t="s">
        <v>243</v>
      </c>
      <c r="E41" s="94">
        <v>1131.28449</v>
      </c>
      <c r="F41" s="94">
        <v>1128.7762299999999</v>
      </c>
      <c r="G41" s="95">
        <v>1131284.49</v>
      </c>
      <c r="H41" s="95">
        <v>1128776.23</v>
      </c>
    </row>
    <row r="42" spans="1:8" ht="15" customHeight="1">
      <c r="A42" s="34" t="s">
        <v>281</v>
      </c>
      <c r="B42" s="93" t="s">
        <v>282</v>
      </c>
      <c r="C42" s="93" t="s">
        <v>228</v>
      </c>
      <c r="D42" s="93" t="s">
        <v>229</v>
      </c>
      <c r="E42" s="94">
        <v>14280.391509999999</v>
      </c>
      <c r="F42" s="94">
        <v>13040.22445</v>
      </c>
      <c r="G42" s="95">
        <v>14280391.51</v>
      </c>
      <c r="H42" s="95">
        <v>13040224.449999999</v>
      </c>
    </row>
    <row r="43" spans="1:8" ht="38.25" customHeight="1">
      <c r="A43" s="34" t="s">
        <v>230</v>
      </c>
      <c r="B43" s="93" t="s">
        <v>283</v>
      </c>
      <c r="C43" s="93" t="s">
        <v>228</v>
      </c>
      <c r="D43" s="93" t="s">
        <v>232</v>
      </c>
      <c r="E43" s="94">
        <v>8557.7422599999991</v>
      </c>
      <c r="F43" s="94">
        <v>8194.0388399999993</v>
      </c>
      <c r="G43" s="95">
        <v>8557742.2599999998</v>
      </c>
      <c r="H43" s="95">
        <v>8194038.8399999999</v>
      </c>
    </row>
    <row r="44" spans="1:8">
      <c r="A44" s="34" t="s">
        <v>251</v>
      </c>
      <c r="B44" s="93" t="s">
        <v>284</v>
      </c>
      <c r="C44" s="93" t="s">
        <v>228</v>
      </c>
      <c r="D44" s="93" t="s">
        <v>239</v>
      </c>
      <c r="E44" s="94">
        <v>1565.4079999999999</v>
      </c>
      <c r="F44" s="94">
        <v>1424.2730200000001</v>
      </c>
      <c r="G44" s="95">
        <v>1565408</v>
      </c>
      <c r="H44" s="95">
        <v>1424273.02</v>
      </c>
    </row>
    <row r="45" spans="1:8">
      <c r="A45" s="34" t="s">
        <v>254</v>
      </c>
      <c r="B45" s="93" t="s">
        <v>285</v>
      </c>
      <c r="C45" s="93" t="s">
        <v>228</v>
      </c>
      <c r="D45" s="93" t="s">
        <v>243</v>
      </c>
      <c r="E45" s="94">
        <v>3640.5740000000001</v>
      </c>
      <c r="F45" s="94">
        <v>2999.7565199999999</v>
      </c>
      <c r="G45" s="95">
        <v>3640574</v>
      </c>
      <c r="H45" s="95">
        <v>2999756.52</v>
      </c>
    </row>
    <row r="46" spans="1:8" ht="12.75" customHeight="1">
      <c r="A46" s="34" t="s">
        <v>286</v>
      </c>
      <c r="B46" s="93" t="s">
        <v>287</v>
      </c>
      <c r="C46" s="93" t="s">
        <v>228</v>
      </c>
      <c r="D46" s="93" t="s">
        <v>229</v>
      </c>
      <c r="E46" s="94">
        <v>257218.06215000001</v>
      </c>
      <c r="F46" s="94">
        <v>255148.54558999999</v>
      </c>
      <c r="G46" s="95">
        <v>257218062.15000001</v>
      </c>
      <c r="H46" s="95">
        <v>255148545.59</v>
      </c>
    </row>
    <row r="47" spans="1:8">
      <c r="A47" s="34" t="s">
        <v>230</v>
      </c>
      <c r="B47" s="93" t="s">
        <v>288</v>
      </c>
      <c r="C47" s="93" t="s">
        <v>228</v>
      </c>
      <c r="D47" s="93" t="s">
        <v>232</v>
      </c>
      <c r="E47" s="94">
        <v>168061.10274</v>
      </c>
      <c r="F47" s="94">
        <v>167436.14997</v>
      </c>
      <c r="G47" s="95">
        <v>168061102.74000001</v>
      </c>
      <c r="H47" s="95">
        <v>167436149.97</v>
      </c>
    </row>
    <row r="48" spans="1:8">
      <c r="A48" s="34" t="s">
        <v>251</v>
      </c>
      <c r="B48" s="93" t="s">
        <v>289</v>
      </c>
      <c r="C48" s="93" t="s">
        <v>228</v>
      </c>
      <c r="D48" s="93" t="s">
        <v>239</v>
      </c>
      <c r="E48" s="94">
        <v>11555.8516</v>
      </c>
      <c r="F48" s="94">
        <v>11536.649079999999</v>
      </c>
      <c r="G48" s="95">
        <v>11555851.6</v>
      </c>
      <c r="H48" s="95">
        <v>11536649.08</v>
      </c>
    </row>
    <row r="49" spans="1:8">
      <c r="A49" s="34" t="s">
        <v>267</v>
      </c>
      <c r="B49" s="93" t="s">
        <v>290</v>
      </c>
      <c r="C49" s="93" t="s">
        <v>228</v>
      </c>
      <c r="D49" s="93" t="s">
        <v>243</v>
      </c>
      <c r="E49" s="94">
        <v>53308.217409999997</v>
      </c>
      <c r="F49" s="94">
        <v>53012.921840000003</v>
      </c>
      <c r="G49" s="95">
        <v>53308217.409999996</v>
      </c>
      <c r="H49" s="95">
        <v>53012921.840000004</v>
      </c>
    </row>
    <row r="50" spans="1:8" ht="48">
      <c r="A50" s="34" t="s">
        <v>291</v>
      </c>
      <c r="B50" s="93" t="s">
        <v>292</v>
      </c>
      <c r="C50" s="93" t="s">
        <v>228</v>
      </c>
      <c r="D50" s="93" t="s">
        <v>229</v>
      </c>
      <c r="E50" s="94">
        <v>45937.127240000002</v>
      </c>
      <c r="F50" s="94">
        <v>45563.726259999996</v>
      </c>
      <c r="G50" s="95">
        <v>45937127.240000002</v>
      </c>
      <c r="H50" s="95">
        <v>45563726.259999998</v>
      </c>
    </row>
    <row r="51" spans="1:8">
      <c r="A51" s="34" t="s">
        <v>293</v>
      </c>
      <c r="B51" s="93" t="s">
        <v>294</v>
      </c>
      <c r="C51" s="93" t="s">
        <v>228</v>
      </c>
      <c r="D51" s="93" t="s">
        <v>232</v>
      </c>
      <c r="E51" s="94">
        <v>26735.325659999999</v>
      </c>
      <c r="F51" s="94">
        <v>26682.930510000002</v>
      </c>
      <c r="G51" s="95">
        <v>26735325.66</v>
      </c>
      <c r="H51" s="95">
        <v>26682930.510000002</v>
      </c>
    </row>
    <row r="52" spans="1:8" ht="12.75" customHeight="1">
      <c r="A52" s="34" t="s">
        <v>295</v>
      </c>
      <c r="B52" s="93" t="s">
        <v>296</v>
      </c>
      <c r="C52" s="93" t="s">
        <v>228</v>
      </c>
      <c r="D52" s="93" t="s">
        <v>239</v>
      </c>
      <c r="E52" s="94">
        <v>6293.6955699999999</v>
      </c>
      <c r="F52" s="94">
        <v>6283.6769899999999</v>
      </c>
      <c r="G52" s="95">
        <v>6293695.5700000003</v>
      </c>
      <c r="H52" s="95">
        <v>6283676.9900000002</v>
      </c>
    </row>
    <row r="53" spans="1:8">
      <c r="A53" s="34" t="s">
        <v>297</v>
      </c>
      <c r="B53" s="93" t="s">
        <v>298</v>
      </c>
      <c r="C53" s="93" t="s">
        <v>228</v>
      </c>
      <c r="D53" s="93" t="s">
        <v>243</v>
      </c>
      <c r="E53" s="94">
        <v>9639.9955200000004</v>
      </c>
      <c r="F53" s="94">
        <v>9604.7448499999991</v>
      </c>
      <c r="G53" s="95">
        <v>9639995.5199999996</v>
      </c>
      <c r="H53" s="95">
        <v>9604744.8499999996</v>
      </c>
    </row>
    <row r="54" spans="1:8">
      <c r="A54" s="34" t="s">
        <v>299</v>
      </c>
      <c r="B54" s="93" t="s">
        <v>300</v>
      </c>
      <c r="C54" s="93" t="s">
        <v>301</v>
      </c>
      <c r="D54" s="93" t="s">
        <v>229</v>
      </c>
      <c r="E54" s="94">
        <v>8966.8664200000003</v>
      </c>
      <c r="F54" s="94">
        <v>7982.5734199999997</v>
      </c>
      <c r="G54" s="95">
        <v>8966866.4199999999</v>
      </c>
      <c r="H54" s="95">
        <v>7982573.4199999999</v>
      </c>
    </row>
    <row r="55" spans="1:8">
      <c r="A55" s="34" t="s">
        <v>302</v>
      </c>
      <c r="B55" s="93" t="s">
        <v>303</v>
      </c>
      <c r="C55" s="93" t="s">
        <v>301</v>
      </c>
      <c r="D55" s="93" t="s">
        <v>232</v>
      </c>
      <c r="E55" s="94">
        <v>4895.3095000000003</v>
      </c>
      <c r="F55" s="94">
        <v>4895.3095000000003</v>
      </c>
      <c r="G55" s="95">
        <v>4895309.5</v>
      </c>
      <c r="H55" s="95">
        <v>4895309.5</v>
      </c>
    </row>
    <row r="56" spans="1:8" ht="15.75" customHeight="1">
      <c r="A56" s="34" t="s">
        <v>297</v>
      </c>
      <c r="B56" s="93" t="s">
        <v>304</v>
      </c>
      <c r="C56" s="93" t="s">
        <v>301</v>
      </c>
      <c r="D56" s="93" t="s">
        <v>243</v>
      </c>
      <c r="E56" s="94">
        <v>1478.38347</v>
      </c>
      <c r="F56" s="94">
        <v>1478.38347</v>
      </c>
      <c r="G56" s="95">
        <v>1478383.47</v>
      </c>
      <c r="H56" s="95">
        <v>1478383.47</v>
      </c>
    </row>
    <row r="57" spans="1:8">
      <c r="A57" s="34" t="s">
        <v>305</v>
      </c>
      <c r="B57" s="93" t="s">
        <v>306</v>
      </c>
      <c r="C57" s="93" t="s">
        <v>301</v>
      </c>
      <c r="D57" s="93" t="s">
        <v>229</v>
      </c>
      <c r="E57" s="94">
        <v>1529.51071</v>
      </c>
      <c r="F57" s="94">
        <v>1521.9262099999999</v>
      </c>
      <c r="G57" s="95">
        <v>1529510.71</v>
      </c>
      <c r="H57" s="95">
        <v>1521926.21</v>
      </c>
    </row>
    <row r="58" spans="1:8">
      <c r="A58" s="34" t="s">
        <v>307</v>
      </c>
      <c r="B58" s="93" t="s">
        <v>308</v>
      </c>
      <c r="C58" s="93" t="s">
        <v>301</v>
      </c>
      <c r="D58" s="93" t="s">
        <v>232</v>
      </c>
      <c r="E58" s="94">
        <v>725.85911999999996</v>
      </c>
      <c r="F58" s="94">
        <v>725.85911999999996</v>
      </c>
      <c r="G58" s="95">
        <v>725859.12</v>
      </c>
      <c r="H58" s="95">
        <v>725859.12</v>
      </c>
    </row>
    <row r="59" spans="1:8">
      <c r="A59" s="34" t="s">
        <v>297</v>
      </c>
      <c r="B59" s="93" t="s">
        <v>309</v>
      </c>
      <c r="C59" s="93" t="s">
        <v>301</v>
      </c>
      <c r="D59" s="93" t="s">
        <v>243</v>
      </c>
      <c r="E59" s="94">
        <v>217.73008999999999</v>
      </c>
      <c r="F59" s="94">
        <v>217.73008999999999</v>
      </c>
      <c r="G59" s="95">
        <v>217730.09</v>
      </c>
      <c r="H59" s="95">
        <v>217730.09</v>
      </c>
    </row>
    <row r="60" spans="1:8">
      <c r="A60" s="34" t="s">
        <v>310</v>
      </c>
      <c r="B60" s="93" t="s">
        <v>311</v>
      </c>
      <c r="C60" s="93" t="s">
        <v>312</v>
      </c>
      <c r="D60" s="93" t="s">
        <v>229</v>
      </c>
      <c r="E60" s="94">
        <v>53837.726999999999</v>
      </c>
      <c r="F60" s="94">
        <v>53835.377350000002</v>
      </c>
      <c r="G60" s="95">
        <v>53837727</v>
      </c>
      <c r="H60" s="95">
        <v>53835377.350000001</v>
      </c>
    </row>
    <row r="61" spans="1:8" ht="24">
      <c r="A61" s="34" t="s">
        <v>313</v>
      </c>
      <c r="B61" s="93" t="s">
        <v>314</v>
      </c>
      <c r="C61" s="93" t="s">
        <v>115</v>
      </c>
      <c r="D61" s="93" t="s">
        <v>229</v>
      </c>
      <c r="E61" s="94">
        <v>32965.5</v>
      </c>
      <c r="F61" s="94">
        <v>32965.5</v>
      </c>
      <c r="G61" s="95">
        <v>32965500</v>
      </c>
      <c r="H61" s="95">
        <v>32965500</v>
      </c>
    </row>
    <row r="62" spans="1:8" ht="24">
      <c r="A62" s="34" t="s">
        <v>315</v>
      </c>
      <c r="B62" s="93" t="s">
        <v>316</v>
      </c>
      <c r="C62" s="93" t="s">
        <v>228</v>
      </c>
      <c r="D62" s="93" t="s">
        <v>229</v>
      </c>
      <c r="E62" s="94">
        <v>14848162.641860001</v>
      </c>
      <c r="F62" s="94">
        <v>14630607.437879998</v>
      </c>
      <c r="G62" s="95">
        <v>14848162641.860001</v>
      </c>
      <c r="H62" s="95">
        <v>14630607437.879999</v>
      </c>
    </row>
    <row r="63" spans="1:8" ht="24">
      <c r="A63" s="34" t="s">
        <v>317</v>
      </c>
      <c r="B63" s="93" t="s">
        <v>318</v>
      </c>
      <c r="C63" s="93" t="s">
        <v>228</v>
      </c>
      <c r="D63" s="93" t="s">
        <v>229</v>
      </c>
      <c r="E63" s="94">
        <v>249098.6</v>
      </c>
      <c r="F63" s="94">
        <v>249098.10180999999</v>
      </c>
      <c r="G63" s="95">
        <v>249098600</v>
      </c>
      <c r="H63" s="95">
        <v>249098101.81</v>
      </c>
    </row>
    <row r="64" spans="1:8">
      <c r="A64" s="34" t="s">
        <v>319</v>
      </c>
      <c r="B64" s="93" t="s">
        <v>320</v>
      </c>
      <c r="C64" s="93" t="s">
        <v>321</v>
      </c>
      <c r="D64" s="93" t="s">
        <v>229</v>
      </c>
      <c r="E64" s="94">
        <v>249098.6</v>
      </c>
      <c r="F64" s="94">
        <v>249098.10180999999</v>
      </c>
      <c r="G64" s="95">
        <v>249098600</v>
      </c>
      <c r="H64" s="95">
        <v>249098101.81</v>
      </c>
    </row>
    <row r="65" spans="1:8" ht="24">
      <c r="A65" s="34" t="s">
        <v>322</v>
      </c>
      <c r="B65" s="93" t="s">
        <v>323</v>
      </c>
      <c r="C65" s="93" t="s">
        <v>228</v>
      </c>
      <c r="D65" s="93" t="s">
        <v>229</v>
      </c>
      <c r="E65" s="94">
        <v>8940.8700000000008</v>
      </c>
      <c r="F65" s="94">
        <v>8940.8700000000008</v>
      </c>
      <c r="G65" s="95">
        <v>8940870</v>
      </c>
      <c r="H65" s="95">
        <v>8940870</v>
      </c>
    </row>
    <row r="66" spans="1:8" ht="36">
      <c r="A66" s="34" t="s">
        <v>324</v>
      </c>
      <c r="B66" s="93" t="s">
        <v>325</v>
      </c>
      <c r="C66" s="93" t="s">
        <v>228</v>
      </c>
      <c r="D66" s="93" t="s">
        <v>229</v>
      </c>
      <c r="E66" s="94">
        <v>952.28</v>
      </c>
      <c r="F66" s="94">
        <v>952.28</v>
      </c>
      <c r="G66" s="95">
        <v>952280</v>
      </c>
      <c r="H66" s="95">
        <v>952280</v>
      </c>
    </row>
    <row r="67" spans="1:8">
      <c r="A67" s="34" t="s">
        <v>326</v>
      </c>
      <c r="B67" s="93" t="s">
        <v>327</v>
      </c>
      <c r="C67" s="93" t="s">
        <v>123</v>
      </c>
      <c r="D67" s="93" t="s">
        <v>229</v>
      </c>
      <c r="E67" s="94">
        <v>3654038.72914</v>
      </c>
      <c r="F67" s="94">
        <v>3504054.1561199999</v>
      </c>
      <c r="G67" s="95">
        <v>3654038729.1399999</v>
      </c>
      <c r="H67" s="95">
        <v>3504054156.1199999</v>
      </c>
    </row>
    <row r="68" spans="1:8">
      <c r="A68" s="34" t="s">
        <v>328</v>
      </c>
      <c r="B68" s="93" t="s">
        <v>329</v>
      </c>
      <c r="C68" s="93" t="s">
        <v>123</v>
      </c>
      <c r="D68" s="93" t="s">
        <v>330</v>
      </c>
      <c r="E68" s="94">
        <v>2254120.3620000002</v>
      </c>
      <c r="F68" s="94">
        <v>2178349.9640000002</v>
      </c>
      <c r="G68" s="95">
        <v>2254120362</v>
      </c>
      <c r="H68" s="95">
        <v>2178349964</v>
      </c>
    </row>
    <row r="69" spans="1:8">
      <c r="A69" s="34" t="s">
        <v>331</v>
      </c>
      <c r="B69" s="93" t="s">
        <v>332</v>
      </c>
      <c r="C69" s="93" t="s">
        <v>123</v>
      </c>
      <c r="D69" s="93" t="s">
        <v>229</v>
      </c>
      <c r="E69" s="94">
        <v>1261396.3370699999</v>
      </c>
      <c r="F69" s="94">
        <v>954513.68164999993</v>
      </c>
      <c r="G69" s="95">
        <v>1261396337.0699999</v>
      </c>
      <c r="H69" s="95">
        <v>954513681.64999998</v>
      </c>
    </row>
    <row r="70" spans="1:8" ht="13.5" customHeight="1">
      <c r="A70" s="34" t="s">
        <v>333</v>
      </c>
      <c r="B70" s="93" t="s">
        <v>334</v>
      </c>
      <c r="C70" s="93" t="s">
        <v>335</v>
      </c>
      <c r="D70" s="93" t="s">
        <v>229</v>
      </c>
      <c r="E70" s="94">
        <v>39794.5</v>
      </c>
      <c r="F70" s="94">
        <v>35814.110860000001</v>
      </c>
      <c r="G70" s="95">
        <v>39794500</v>
      </c>
      <c r="H70" s="95">
        <v>35814110.859999999</v>
      </c>
    </row>
    <row r="71" spans="1:8" ht="36">
      <c r="A71" s="34" t="s">
        <v>336</v>
      </c>
      <c r="B71" s="93" t="s">
        <v>337</v>
      </c>
      <c r="C71" s="93" t="s">
        <v>335</v>
      </c>
      <c r="D71" s="93" t="s">
        <v>229</v>
      </c>
      <c r="E71" s="94">
        <v>13011.7</v>
      </c>
      <c r="F71" s="94">
        <v>13011.6</v>
      </c>
      <c r="G71" s="95">
        <v>13011700</v>
      </c>
      <c r="H71" s="95">
        <v>13011600</v>
      </c>
    </row>
    <row r="72" spans="1:8">
      <c r="A72" s="34" t="s">
        <v>338</v>
      </c>
      <c r="B72" s="93" t="s">
        <v>339</v>
      </c>
      <c r="C72" s="93" t="s">
        <v>335</v>
      </c>
      <c r="D72" s="93" t="s">
        <v>229</v>
      </c>
      <c r="E72" s="94">
        <v>26782.799999999999</v>
      </c>
      <c r="F72" s="94">
        <v>22802.510859999999</v>
      </c>
      <c r="G72" s="95">
        <v>26782800</v>
      </c>
      <c r="H72" s="95">
        <v>22802510.859999999</v>
      </c>
    </row>
    <row r="73" spans="1:8">
      <c r="A73" s="34" t="s">
        <v>340</v>
      </c>
      <c r="B73" s="93" t="s">
        <v>341</v>
      </c>
      <c r="C73" s="93" t="s">
        <v>342</v>
      </c>
      <c r="D73" s="93" t="s">
        <v>229</v>
      </c>
      <c r="E73" s="94">
        <v>175860.1</v>
      </c>
      <c r="F73" s="94">
        <v>175211.9</v>
      </c>
      <c r="G73" s="95">
        <v>175860100</v>
      </c>
      <c r="H73" s="95">
        <v>175211900</v>
      </c>
    </row>
    <row r="74" spans="1:8" ht="48">
      <c r="A74" s="34" t="s">
        <v>343</v>
      </c>
      <c r="B74" s="93" t="s">
        <v>344</v>
      </c>
      <c r="C74" s="93" t="s">
        <v>345</v>
      </c>
      <c r="D74" s="93" t="s">
        <v>229</v>
      </c>
      <c r="E74" s="94">
        <v>5477.1746499999999</v>
      </c>
      <c r="F74" s="94">
        <v>5475.9835400000002</v>
      </c>
      <c r="G74" s="95">
        <v>5477174.6500000004</v>
      </c>
      <c r="H74" s="95">
        <v>5475983.54</v>
      </c>
    </row>
    <row r="75" spans="1:8">
      <c r="A75" s="34" t="s">
        <v>346</v>
      </c>
      <c r="B75" s="93" t="s">
        <v>347</v>
      </c>
      <c r="C75" s="93" t="s">
        <v>125</v>
      </c>
      <c r="D75" s="93" t="s">
        <v>229</v>
      </c>
      <c r="E75" s="94">
        <v>538455.79719000007</v>
      </c>
      <c r="F75" s="94">
        <v>441004.08169000002</v>
      </c>
      <c r="G75" s="95">
        <v>538455797.19000006</v>
      </c>
      <c r="H75" s="95">
        <v>441004081.69</v>
      </c>
    </row>
    <row r="76" spans="1:8" ht="36">
      <c r="A76" s="34" t="s">
        <v>348</v>
      </c>
      <c r="B76" s="93" t="s">
        <v>349</v>
      </c>
      <c r="C76" s="93" t="s">
        <v>125</v>
      </c>
      <c r="D76" s="93" t="s">
        <v>229</v>
      </c>
      <c r="E76" s="94">
        <v>237544.00873</v>
      </c>
      <c r="F76" s="94">
        <v>194734.88511</v>
      </c>
      <c r="G76" s="95">
        <v>237544008.72999999</v>
      </c>
      <c r="H76" s="95">
        <v>194734885.11000001</v>
      </c>
    </row>
    <row r="77" spans="1:8">
      <c r="A77" s="34" t="s">
        <v>350</v>
      </c>
      <c r="B77" s="93" t="s">
        <v>351</v>
      </c>
      <c r="C77" s="93" t="s">
        <v>125</v>
      </c>
      <c r="D77" s="93" t="s">
        <v>229</v>
      </c>
      <c r="E77" s="94">
        <v>10354.03479</v>
      </c>
      <c r="F77" s="94">
        <v>10351.184880000001</v>
      </c>
      <c r="G77" s="95">
        <v>10354034.789999999</v>
      </c>
      <c r="H77" s="95">
        <v>10351184.880000001</v>
      </c>
    </row>
    <row r="78" spans="1:8">
      <c r="A78" s="34" t="s">
        <v>352</v>
      </c>
      <c r="B78" s="93" t="s">
        <v>353</v>
      </c>
      <c r="C78" s="93" t="s">
        <v>125</v>
      </c>
      <c r="D78" s="93" t="s">
        <v>229</v>
      </c>
      <c r="E78" s="94">
        <v>43571.602149999999</v>
      </c>
      <c r="F78" s="94">
        <v>43571.602149999999</v>
      </c>
      <c r="G78" s="95">
        <v>43571602.149999999</v>
      </c>
      <c r="H78" s="95">
        <v>43571602.149999999</v>
      </c>
    </row>
    <row r="79" spans="1:8">
      <c r="A79" s="34" t="s">
        <v>354</v>
      </c>
      <c r="B79" s="93" t="s">
        <v>355</v>
      </c>
      <c r="C79" s="93" t="s">
        <v>125</v>
      </c>
      <c r="D79" s="93" t="s">
        <v>229</v>
      </c>
      <c r="E79" s="94">
        <v>3636.9595899999999</v>
      </c>
      <c r="F79" s="94">
        <v>1856.2575400000001</v>
      </c>
      <c r="G79" s="95">
        <v>3636959.59</v>
      </c>
      <c r="H79" s="95">
        <v>1856257.54</v>
      </c>
    </row>
    <row r="80" spans="1:8">
      <c r="A80" s="34" t="s">
        <v>356</v>
      </c>
      <c r="B80" s="93" t="s">
        <v>357</v>
      </c>
      <c r="C80" s="93" t="s">
        <v>125</v>
      </c>
      <c r="D80" s="93" t="s">
        <v>229</v>
      </c>
      <c r="E80" s="94">
        <v>175360.08356999999</v>
      </c>
      <c r="F80" s="94">
        <v>136781.44764</v>
      </c>
      <c r="G80" s="95">
        <v>175360083.56999999</v>
      </c>
      <c r="H80" s="95">
        <v>136781447.63999999</v>
      </c>
    </row>
    <row r="81" spans="1:8">
      <c r="A81" s="34" t="s">
        <v>358</v>
      </c>
      <c r="B81" s="93" t="s">
        <v>359</v>
      </c>
      <c r="C81" s="93" t="s">
        <v>125</v>
      </c>
      <c r="D81" s="93" t="s">
        <v>229</v>
      </c>
      <c r="E81" s="94">
        <v>4621.32863</v>
      </c>
      <c r="F81" s="94">
        <v>2174.3928999999998</v>
      </c>
      <c r="G81" s="95">
        <v>4621328.63</v>
      </c>
      <c r="H81" s="95">
        <v>2174392.9</v>
      </c>
    </row>
    <row r="82" spans="1:8" ht="13.5" customHeight="1">
      <c r="A82" s="34" t="s">
        <v>360</v>
      </c>
      <c r="B82" s="93" t="s">
        <v>361</v>
      </c>
      <c r="C82" s="93" t="s">
        <v>125</v>
      </c>
      <c r="D82" s="93" t="s">
        <v>229</v>
      </c>
      <c r="E82" s="94">
        <v>143551.62565999999</v>
      </c>
      <c r="F82" s="94">
        <v>139681.21709999998</v>
      </c>
      <c r="G82" s="95">
        <v>143551625.66</v>
      </c>
      <c r="H82" s="95">
        <v>139681217.09999999</v>
      </c>
    </row>
    <row r="83" spans="1:8" ht="24">
      <c r="A83" s="34" t="s">
        <v>362</v>
      </c>
      <c r="B83" s="93" t="s">
        <v>363</v>
      </c>
      <c r="C83" s="93" t="s">
        <v>125</v>
      </c>
      <c r="D83" s="93" t="s">
        <v>229</v>
      </c>
      <c r="E83" s="94">
        <v>54081.646659999999</v>
      </c>
      <c r="F83" s="94">
        <v>51587.162100000001</v>
      </c>
      <c r="G83" s="95">
        <v>54081646.659999996</v>
      </c>
      <c r="H83" s="95">
        <v>51587162.100000001</v>
      </c>
    </row>
    <row r="84" spans="1:8" ht="26.25" customHeight="1">
      <c r="A84" s="34" t="s">
        <v>364</v>
      </c>
      <c r="B84" s="93" t="s">
        <v>365</v>
      </c>
      <c r="C84" s="93" t="s">
        <v>125</v>
      </c>
      <c r="D84" s="93" t="s">
        <v>229</v>
      </c>
      <c r="E84" s="94">
        <v>88867.979000000007</v>
      </c>
      <c r="F84" s="94">
        <v>88094.054999999993</v>
      </c>
      <c r="G84" s="95">
        <v>88867979</v>
      </c>
      <c r="H84" s="95">
        <v>88094055</v>
      </c>
    </row>
    <row r="85" spans="1:8">
      <c r="A85" s="34" t="s">
        <v>366</v>
      </c>
      <c r="B85" s="93" t="s">
        <v>367</v>
      </c>
      <c r="C85" s="93" t="s">
        <v>125</v>
      </c>
      <c r="D85" s="93" t="s">
        <v>229</v>
      </c>
      <c r="E85" s="94">
        <v>602</v>
      </c>
      <c r="F85" s="94">
        <v>0</v>
      </c>
      <c r="G85" s="95">
        <v>602000</v>
      </c>
      <c r="H85" s="95">
        <v>0</v>
      </c>
    </row>
    <row r="86" spans="1:8">
      <c r="A86" s="34" t="s">
        <v>368</v>
      </c>
      <c r="B86" s="93" t="s">
        <v>369</v>
      </c>
      <c r="C86" s="93" t="s">
        <v>228</v>
      </c>
      <c r="D86" s="93" t="s">
        <v>229</v>
      </c>
      <c r="E86" s="94">
        <v>4451312.4012399996</v>
      </c>
      <c r="F86" s="94">
        <v>4060010.2784799999</v>
      </c>
      <c r="G86" s="95">
        <v>4451312401.2399998</v>
      </c>
      <c r="H86" s="95">
        <v>4060010278.48</v>
      </c>
    </row>
    <row r="87" spans="1:8" ht="24">
      <c r="A87" s="34" t="s">
        <v>370</v>
      </c>
      <c r="B87" s="93" t="s">
        <v>371</v>
      </c>
      <c r="C87" s="93" t="s">
        <v>228</v>
      </c>
      <c r="D87" s="93" t="s">
        <v>229</v>
      </c>
      <c r="E87" s="94">
        <v>583810.9137899999</v>
      </c>
      <c r="F87" s="94">
        <v>568422.14846000005</v>
      </c>
      <c r="G87" s="95">
        <v>583810913.78999996</v>
      </c>
      <c r="H87" s="95">
        <v>568422148.46000004</v>
      </c>
    </row>
    <row r="88" spans="1:8" ht="24">
      <c r="A88" s="34" t="s">
        <v>372</v>
      </c>
      <c r="B88" s="93" t="s">
        <v>373</v>
      </c>
      <c r="C88" s="93" t="s">
        <v>228</v>
      </c>
      <c r="D88" s="93" t="s">
        <v>229</v>
      </c>
      <c r="E88" s="94">
        <v>96146.03151999999</v>
      </c>
      <c r="F88" s="94">
        <v>83370.290030000004</v>
      </c>
      <c r="G88" s="95">
        <v>96146031.519999996</v>
      </c>
      <c r="H88" s="95">
        <v>83370290.030000001</v>
      </c>
    </row>
    <row r="89" spans="1:8" ht="24">
      <c r="A89" s="34" t="s">
        <v>374</v>
      </c>
      <c r="B89" s="93" t="s">
        <v>375</v>
      </c>
      <c r="C89" s="93" t="s">
        <v>228</v>
      </c>
      <c r="D89" s="93" t="s">
        <v>229</v>
      </c>
      <c r="E89" s="94">
        <v>117965.69524</v>
      </c>
      <c r="F89" s="94">
        <v>72636.21540999999</v>
      </c>
      <c r="G89" s="95">
        <v>117965695.23999999</v>
      </c>
      <c r="H89" s="95">
        <v>72636215.409999996</v>
      </c>
    </row>
    <row r="90" spans="1:8" ht="24">
      <c r="A90" s="34" t="s">
        <v>362</v>
      </c>
      <c r="B90" s="93" t="s">
        <v>376</v>
      </c>
      <c r="C90" s="93" t="s">
        <v>228</v>
      </c>
      <c r="D90" s="93" t="s">
        <v>229</v>
      </c>
      <c r="E90" s="94">
        <v>1581141.33458</v>
      </c>
      <c r="F90" s="94">
        <v>1478740.1275499999</v>
      </c>
      <c r="G90" s="95">
        <v>1581141334.5799999</v>
      </c>
      <c r="H90" s="95">
        <v>1478740127.55</v>
      </c>
    </row>
    <row r="91" spans="1:8">
      <c r="A91" s="34" t="s">
        <v>377</v>
      </c>
      <c r="B91" s="93" t="s">
        <v>378</v>
      </c>
      <c r="C91" s="93" t="s">
        <v>228</v>
      </c>
      <c r="D91" s="93" t="s">
        <v>229</v>
      </c>
      <c r="E91" s="94">
        <v>213677.87729</v>
      </c>
      <c r="F91" s="94">
        <v>155722.21063999998</v>
      </c>
      <c r="G91" s="95">
        <v>213677877.28999999</v>
      </c>
      <c r="H91" s="95">
        <v>155722210.63999999</v>
      </c>
    </row>
    <row r="92" spans="1:8" ht="24">
      <c r="A92" s="34" t="s">
        <v>379</v>
      </c>
      <c r="B92" s="93" t="s">
        <v>380</v>
      </c>
      <c r="C92" s="93" t="s">
        <v>228</v>
      </c>
      <c r="D92" s="93" t="s">
        <v>229</v>
      </c>
      <c r="E92" s="94">
        <v>1421384.1237999999</v>
      </c>
      <c r="F92" s="94">
        <v>1314574.64503</v>
      </c>
      <c r="G92" s="95">
        <v>1421384123.8</v>
      </c>
      <c r="H92" s="95">
        <v>1314574645.03</v>
      </c>
    </row>
    <row r="93" spans="1:8" ht="13.5" customHeight="1">
      <c r="A93" s="34" t="s">
        <v>381</v>
      </c>
      <c r="B93" s="93" t="s">
        <v>382</v>
      </c>
      <c r="C93" s="93" t="s">
        <v>228</v>
      </c>
      <c r="D93" s="93" t="s">
        <v>229</v>
      </c>
      <c r="E93" s="94">
        <v>34249.099000000002</v>
      </c>
      <c r="F93" s="94">
        <v>11783.890460000001</v>
      </c>
      <c r="G93" s="95">
        <v>34249099</v>
      </c>
      <c r="H93" s="95">
        <v>11783890.460000001</v>
      </c>
    </row>
    <row r="94" spans="1:8" ht="36">
      <c r="A94" s="34" t="s">
        <v>383</v>
      </c>
      <c r="B94" s="93" t="s">
        <v>384</v>
      </c>
      <c r="C94" s="93" t="s">
        <v>228</v>
      </c>
      <c r="D94" s="93" t="s">
        <v>229</v>
      </c>
      <c r="E94" s="94">
        <v>88315.23</v>
      </c>
      <c r="F94" s="94">
        <v>0</v>
      </c>
      <c r="G94" s="95">
        <v>88315230</v>
      </c>
      <c r="H94" s="95">
        <v>0</v>
      </c>
    </row>
    <row r="95" spans="1:8" ht="24">
      <c r="A95" s="34" t="s">
        <v>385</v>
      </c>
      <c r="B95" s="93" t="s">
        <v>386</v>
      </c>
      <c r="C95" s="93" t="s">
        <v>127</v>
      </c>
      <c r="D95" s="93" t="s">
        <v>229</v>
      </c>
      <c r="E95" s="94">
        <v>23862.399000000001</v>
      </c>
      <c r="F95" s="94">
        <v>22859.600600000002</v>
      </c>
      <c r="G95" s="95">
        <v>23862399</v>
      </c>
      <c r="H95" s="95">
        <v>22859600.600000001</v>
      </c>
    </row>
    <row r="96" spans="1:8">
      <c r="A96" s="34" t="s">
        <v>387</v>
      </c>
      <c r="B96" s="93" t="s">
        <v>388</v>
      </c>
      <c r="C96" s="93" t="s">
        <v>131</v>
      </c>
      <c r="D96" s="93" t="s">
        <v>229</v>
      </c>
      <c r="E96" s="94">
        <v>167598.56469999999</v>
      </c>
      <c r="F96" s="94">
        <v>73365.30279999999</v>
      </c>
      <c r="G96" s="95">
        <v>167598564.69999999</v>
      </c>
      <c r="H96" s="95">
        <v>73365302.799999997</v>
      </c>
    </row>
    <row r="97" spans="1:8" ht="36">
      <c r="A97" s="34" t="s">
        <v>389</v>
      </c>
      <c r="B97" s="93" t="s">
        <v>390</v>
      </c>
      <c r="C97" s="93" t="s">
        <v>228</v>
      </c>
      <c r="D97" s="93" t="s">
        <v>229</v>
      </c>
      <c r="E97" s="94">
        <v>1548678.24382</v>
      </c>
      <c r="F97" s="94">
        <v>1097915.8353199998</v>
      </c>
      <c r="G97" s="95">
        <v>1548678243.8199999</v>
      </c>
      <c r="H97" s="95">
        <v>1097915835.3199999</v>
      </c>
    </row>
    <row r="98" spans="1:8" ht="48">
      <c r="A98" s="34" t="s">
        <v>391</v>
      </c>
      <c r="B98" s="93" t="s">
        <v>392</v>
      </c>
      <c r="C98" s="93" t="s">
        <v>228</v>
      </c>
      <c r="D98" s="93" t="s">
        <v>229</v>
      </c>
      <c r="E98" s="94">
        <v>891560.3343300001</v>
      </c>
      <c r="F98" s="94">
        <v>589658.36046</v>
      </c>
      <c r="G98" s="95">
        <v>891560334.33000004</v>
      </c>
      <c r="H98" s="95">
        <v>589658360.46000004</v>
      </c>
    </row>
    <row r="99" spans="1:8">
      <c r="A99" s="34" t="s">
        <v>393</v>
      </c>
      <c r="B99" s="93" t="s">
        <v>394</v>
      </c>
      <c r="C99" s="93" t="s">
        <v>131</v>
      </c>
      <c r="D99" s="93" t="s">
        <v>229</v>
      </c>
      <c r="E99" s="94">
        <v>11506.94809</v>
      </c>
      <c r="F99" s="94">
        <v>11415.417640000001</v>
      </c>
      <c r="G99" s="95">
        <v>11506948.09</v>
      </c>
      <c r="H99" s="95">
        <v>11415417.640000001</v>
      </c>
    </row>
    <row r="100" spans="1:8" ht="24">
      <c r="A100" s="34" t="s">
        <v>395</v>
      </c>
      <c r="B100" s="93" t="s">
        <v>396</v>
      </c>
      <c r="C100" s="93" t="s">
        <v>228</v>
      </c>
      <c r="D100" s="93" t="s">
        <v>229</v>
      </c>
      <c r="E100" s="94">
        <v>834105.75224000006</v>
      </c>
      <c r="F100" s="94">
        <v>540365.02132000006</v>
      </c>
      <c r="G100" s="95">
        <v>834105752.24000001</v>
      </c>
      <c r="H100" s="95">
        <v>540365021.32000005</v>
      </c>
    </row>
    <row r="101" spans="1:8" ht="36">
      <c r="A101" s="34" t="s">
        <v>397</v>
      </c>
      <c r="B101" s="93" t="s">
        <v>398</v>
      </c>
      <c r="C101" s="93" t="s">
        <v>228</v>
      </c>
      <c r="D101" s="93" t="s">
        <v>229</v>
      </c>
      <c r="E101" s="94">
        <v>45947.633999999998</v>
      </c>
      <c r="F101" s="94">
        <v>37877.921499999997</v>
      </c>
      <c r="G101" s="95">
        <v>45947634</v>
      </c>
      <c r="H101" s="95">
        <v>37877921.5</v>
      </c>
    </row>
    <row r="102" spans="1:8" ht="48">
      <c r="A102" s="34" t="s">
        <v>399</v>
      </c>
      <c r="B102" s="93" t="s">
        <v>400</v>
      </c>
      <c r="C102" s="93" t="s">
        <v>228</v>
      </c>
      <c r="D102" s="93" t="s">
        <v>229</v>
      </c>
      <c r="E102" s="94">
        <v>657117.90948999999</v>
      </c>
      <c r="F102" s="94">
        <v>508257.47486000002</v>
      </c>
      <c r="G102" s="95">
        <v>657117909.49000001</v>
      </c>
      <c r="H102" s="95">
        <v>508257474.86000001</v>
      </c>
    </row>
    <row r="103" spans="1:8">
      <c r="A103" s="34" t="s">
        <v>393</v>
      </c>
      <c r="B103" s="93" t="s">
        <v>401</v>
      </c>
      <c r="C103" s="93" t="s">
        <v>131</v>
      </c>
      <c r="D103" s="93" t="s">
        <v>229</v>
      </c>
      <c r="E103" s="94">
        <v>16772.300999999999</v>
      </c>
      <c r="F103" s="94">
        <v>10252.66957</v>
      </c>
      <c r="G103" s="95">
        <v>16772301</v>
      </c>
      <c r="H103" s="95">
        <v>10252669.57</v>
      </c>
    </row>
    <row r="104" spans="1:8" ht="24">
      <c r="A104" s="34" t="s">
        <v>395</v>
      </c>
      <c r="B104" s="93" t="s">
        <v>402</v>
      </c>
      <c r="C104" s="93" t="s">
        <v>228</v>
      </c>
      <c r="D104" s="93" t="s">
        <v>229</v>
      </c>
      <c r="E104" s="94">
        <v>595488.96849</v>
      </c>
      <c r="F104" s="94">
        <v>460422.08199000004</v>
      </c>
      <c r="G104" s="95">
        <v>595488968.49000001</v>
      </c>
      <c r="H104" s="95">
        <v>460422081.99000001</v>
      </c>
    </row>
    <row r="105" spans="1:8" ht="36">
      <c r="A105" s="34" t="s">
        <v>397</v>
      </c>
      <c r="B105" s="93" t="s">
        <v>403</v>
      </c>
      <c r="C105" s="93" t="s">
        <v>228</v>
      </c>
      <c r="D105" s="93" t="s">
        <v>229</v>
      </c>
      <c r="E105" s="94">
        <v>44856.639999999999</v>
      </c>
      <c r="F105" s="94">
        <v>37582.723299999998</v>
      </c>
      <c r="G105" s="95">
        <v>44856640</v>
      </c>
      <c r="H105" s="95">
        <v>37582723.299999997</v>
      </c>
    </row>
    <row r="106" spans="1:8">
      <c r="A106" s="34" t="s">
        <v>404</v>
      </c>
      <c r="B106" s="93" t="s">
        <v>405</v>
      </c>
      <c r="C106" s="93" t="s">
        <v>133</v>
      </c>
      <c r="D106" s="93" t="s">
        <v>229</v>
      </c>
      <c r="E106" s="94">
        <v>425216.60814999999</v>
      </c>
      <c r="F106" s="94">
        <v>256507.66688</v>
      </c>
      <c r="G106" s="95">
        <v>425216608.14999998</v>
      </c>
      <c r="H106" s="95">
        <v>256507666.88</v>
      </c>
    </row>
    <row r="107" spans="1:8" ht="48">
      <c r="A107" s="34" t="s">
        <v>406</v>
      </c>
      <c r="B107" s="93" t="s">
        <v>407</v>
      </c>
      <c r="C107" s="93" t="s">
        <v>133</v>
      </c>
      <c r="D107" s="93" t="s">
        <v>229</v>
      </c>
      <c r="E107" s="94">
        <v>850</v>
      </c>
      <c r="F107" s="94">
        <v>803.91499999999996</v>
      </c>
      <c r="G107" s="95">
        <v>850000</v>
      </c>
      <c r="H107" s="95">
        <v>803915</v>
      </c>
    </row>
    <row r="108" spans="1:8" ht="48">
      <c r="A108" s="34" t="s">
        <v>408</v>
      </c>
      <c r="B108" s="93" t="s">
        <v>409</v>
      </c>
      <c r="C108" s="93" t="s">
        <v>133</v>
      </c>
      <c r="D108" s="93" t="s">
        <v>229</v>
      </c>
      <c r="E108" s="94">
        <v>5941.2</v>
      </c>
      <c r="F108" s="94">
        <v>5891.1859000000004</v>
      </c>
      <c r="G108" s="95">
        <v>5941200</v>
      </c>
      <c r="H108" s="95">
        <v>5891185.9000000004</v>
      </c>
    </row>
    <row r="109" spans="1:8" ht="15" customHeight="1">
      <c r="A109" s="34" t="s">
        <v>410</v>
      </c>
      <c r="B109" s="93" t="s">
        <v>411</v>
      </c>
      <c r="C109" s="93" t="s">
        <v>133</v>
      </c>
      <c r="D109" s="93" t="s">
        <v>229</v>
      </c>
      <c r="E109" s="94">
        <v>5315.7520000000004</v>
      </c>
      <c r="F109" s="94">
        <v>5315.7520000000004</v>
      </c>
      <c r="G109" s="95">
        <v>5315752</v>
      </c>
      <c r="H109" s="95">
        <v>5315752</v>
      </c>
    </row>
    <row r="110" spans="1:8" ht="15" customHeight="1">
      <c r="A110" s="34" t="s">
        <v>412</v>
      </c>
      <c r="B110" s="93" t="s">
        <v>413</v>
      </c>
      <c r="C110" s="93" t="s">
        <v>133</v>
      </c>
      <c r="D110" s="93" t="s">
        <v>229</v>
      </c>
      <c r="E110" s="94">
        <v>0</v>
      </c>
      <c r="F110" s="94">
        <v>0</v>
      </c>
      <c r="G110" s="95">
        <v>0</v>
      </c>
      <c r="H110" s="95">
        <v>0</v>
      </c>
    </row>
    <row r="111" spans="1:8">
      <c r="A111" s="34" t="s">
        <v>414</v>
      </c>
      <c r="B111" s="93" t="s">
        <v>415</v>
      </c>
      <c r="C111" s="93" t="s">
        <v>133</v>
      </c>
      <c r="D111" s="93" t="s">
        <v>229</v>
      </c>
      <c r="E111" s="94">
        <v>1773.3198799999998</v>
      </c>
      <c r="F111" s="94">
        <v>1642.6785199999999</v>
      </c>
      <c r="G111" s="95">
        <v>1773319.88</v>
      </c>
      <c r="H111" s="95">
        <v>1642678.52</v>
      </c>
    </row>
    <row r="112" spans="1:8">
      <c r="A112" s="34" t="s">
        <v>134</v>
      </c>
      <c r="B112" s="93" t="s">
        <v>416</v>
      </c>
      <c r="C112" s="93" t="s">
        <v>135</v>
      </c>
      <c r="D112" s="93" t="s">
        <v>229</v>
      </c>
      <c r="E112" s="94">
        <v>784224.68215999997</v>
      </c>
      <c r="F112" s="94">
        <v>648148.78791999992</v>
      </c>
      <c r="G112" s="95">
        <v>784224682.15999997</v>
      </c>
      <c r="H112" s="95">
        <v>648148787.91999996</v>
      </c>
    </row>
    <row r="113" spans="1:8" ht="38.25" customHeight="1">
      <c r="A113" s="34" t="s">
        <v>417</v>
      </c>
      <c r="B113" s="93" t="s">
        <v>418</v>
      </c>
      <c r="C113" s="93" t="s">
        <v>419</v>
      </c>
      <c r="D113" s="93" t="s">
        <v>229</v>
      </c>
      <c r="E113" s="94">
        <v>5953.6</v>
      </c>
      <c r="F113" s="94">
        <v>5953.6</v>
      </c>
      <c r="G113" s="95">
        <v>5953600</v>
      </c>
      <c r="H113" s="95">
        <v>5953600</v>
      </c>
    </row>
    <row r="114" spans="1:8">
      <c r="A114" s="34" t="s">
        <v>420</v>
      </c>
      <c r="B114" s="93" t="s">
        <v>421</v>
      </c>
      <c r="C114" s="93" t="s">
        <v>419</v>
      </c>
      <c r="D114" s="93" t="s">
        <v>229</v>
      </c>
      <c r="E114" s="94">
        <v>243.9</v>
      </c>
      <c r="F114" s="94">
        <v>243.9</v>
      </c>
      <c r="G114" s="95">
        <v>243900</v>
      </c>
      <c r="H114" s="95">
        <v>243900</v>
      </c>
    </row>
    <row r="115" spans="1:8">
      <c r="A115" s="34" t="s">
        <v>422</v>
      </c>
      <c r="B115" s="93" t="s">
        <v>423</v>
      </c>
      <c r="C115" s="93" t="s">
        <v>419</v>
      </c>
      <c r="D115" s="93" t="s">
        <v>229</v>
      </c>
      <c r="E115" s="94">
        <v>100.4</v>
      </c>
      <c r="F115" s="94">
        <v>100.4</v>
      </c>
      <c r="G115" s="95">
        <v>100400</v>
      </c>
      <c r="H115" s="95">
        <v>100400</v>
      </c>
    </row>
    <row r="116" spans="1:8" ht="24">
      <c r="A116" s="34" t="s">
        <v>424</v>
      </c>
      <c r="B116" s="93" t="s">
        <v>425</v>
      </c>
      <c r="C116" s="93" t="s">
        <v>419</v>
      </c>
      <c r="D116" s="93" t="s">
        <v>229</v>
      </c>
      <c r="E116" s="94">
        <v>143.5</v>
      </c>
      <c r="F116" s="94">
        <v>143.5</v>
      </c>
      <c r="G116" s="95">
        <v>143500</v>
      </c>
      <c r="H116" s="95">
        <v>143500</v>
      </c>
    </row>
    <row r="117" spans="1:8" ht="14.25" customHeight="1">
      <c r="A117" s="34" t="s">
        <v>426</v>
      </c>
      <c r="B117" s="93" t="s">
        <v>427</v>
      </c>
      <c r="C117" s="93" t="s">
        <v>228</v>
      </c>
      <c r="D117" s="93" t="s">
        <v>229</v>
      </c>
      <c r="E117" s="94">
        <v>960588.75589000003</v>
      </c>
      <c r="F117" s="94">
        <v>811673.10604999994</v>
      </c>
      <c r="G117" s="95">
        <v>960588755.88999999</v>
      </c>
      <c r="H117" s="95">
        <v>811673106.04999995</v>
      </c>
    </row>
    <row r="118" spans="1:8" ht="25.5" customHeight="1">
      <c r="A118" s="34" t="s">
        <v>428</v>
      </c>
      <c r="B118" s="93" t="s">
        <v>429</v>
      </c>
      <c r="C118" s="93" t="s">
        <v>228</v>
      </c>
      <c r="D118" s="93" t="s">
        <v>229</v>
      </c>
      <c r="E118" s="94">
        <v>783885.94907000009</v>
      </c>
      <c r="F118" s="94">
        <v>669632.62257000001</v>
      </c>
      <c r="G118" s="95">
        <v>783885949.07000005</v>
      </c>
      <c r="H118" s="95">
        <v>669632622.57000005</v>
      </c>
    </row>
    <row r="119" spans="1:8" ht="36">
      <c r="A119" s="34" t="s">
        <v>430</v>
      </c>
      <c r="B119" s="93" t="s">
        <v>431</v>
      </c>
      <c r="C119" s="93" t="s">
        <v>228</v>
      </c>
      <c r="D119" s="93" t="s">
        <v>229</v>
      </c>
      <c r="E119" s="94">
        <v>293334.32694</v>
      </c>
      <c r="F119" s="94">
        <v>0</v>
      </c>
      <c r="G119" s="95">
        <v>293334326.94</v>
      </c>
      <c r="H119" s="96">
        <v>0</v>
      </c>
    </row>
    <row r="120" spans="1:8">
      <c r="A120" s="34" t="s">
        <v>432</v>
      </c>
      <c r="B120" s="93" t="s">
        <v>433</v>
      </c>
      <c r="C120" s="93" t="s">
        <v>228</v>
      </c>
      <c r="D120" s="93" t="s">
        <v>229</v>
      </c>
      <c r="E120" s="94">
        <v>26310.694</v>
      </c>
      <c r="F120" s="94">
        <v>26202.392329999999</v>
      </c>
      <c r="G120" s="95">
        <v>26310694</v>
      </c>
      <c r="H120" s="95">
        <v>26202392.329999998</v>
      </c>
    </row>
    <row r="121" spans="1:8">
      <c r="A121" s="34" t="s">
        <v>434</v>
      </c>
      <c r="B121" s="93" t="s">
        <v>435</v>
      </c>
      <c r="C121" s="93" t="s">
        <v>137</v>
      </c>
      <c r="D121" s="93" t="s">
        <v>229</v>
      </c>
      <c r="E121" s="94">
        <v>85415.965349999999</v>
      </c>
      <c r="F121" s="94">
        <v>66756.800040000002</v>
      </c>
      <c r="G121" s="95">
        <v>85415965.349999994</v>
      </c>
      <c r="H121" s="95">
        <v>66756800.039999999</v>
      </c>
    </row>
    <row r="122" spans="1:8">
      <c r="A122" s="34" t="s">
        <v>436</v>
      </c>
      <c r="B122" s="93" t="s">
        <v>437</v>
      </c>
      <c r="C122" s="93" t="s">
        <v>141</v>
      </c>
      <c r="D122" s="93" t="s">
        <v>229</v>
      </c>
      <c r="E122" s="94">
        <v>13330.78054</v>
      </c>
      <c r="F122" s="94">
        <v>9242.398369999999</v>
      </c>
      <c r="G122" s="95">
        <v>13330780.539999999</v>
      </c>
      <c r="H122" s="95">
        <v>9242398.3699999992</v>
      </c>
    </row>
    <row r="123" spans="1:8">
      <c r="A123" s="34" t="s">
        <v>438</v>
      </c>
      <c r="B123" s="93" t="s">
        <v>439</v>
      </c>
      <c r="C123" s="93" t="s">
        <v>141</v>
      </c>
      <c r="D123" s="93" t="s">
        <v>229</v>
      </c>
      <c r="E123" s="94">
        <v>12675.7</v>
      </c>
      <c r="F123" s="94">
        <v>10308.92</v>
      </c>
      <c r="G123" s="95">
        <v>12675700</v>
      </c>
      <c r="H123" s="95">
        <v>10308920</v>
      </c>
    </row>
    <row r="124" spans="1:8" ht="26.25" customHeight="1">
      <c r="A124" s="34" t="s">
        <v>440</v>
      </c>
      <c r="B124" s="93" t="s">
        <v>441</v>
      </c>
      <c r="C124" s="93" t="s">
        <v>141</v>
      </c>
      <c r="D124" s="93" t="s">
        <v>229</v>
      </c>
      <c r="E124" s="94">
        <v>55213.415280000001</v>
      </c>
      <c r="F124" s="94">
        <v>43019.96011</v>
      </c>
      <c r="G124" s="95">
        <v>55213415.280000001</v>
      </c>
      <c r="H124" s="95">
        <v>43019960.109999999</v>
      </c>
    </row>
    <row r="125" spans="1:8">
      <c r="A125" s="34" t="s">
        <v>442</v>
      </c>
      <c r="B125" s="93" t="s">
        <v>443</v>
      </c>
      <c r="C125" s="93" t="s">
        <v>141</v>
      </c>
      <c r="D125" s="93" t="s">
        <v>229</v>
      </c>
      <c r="E125" s="94">
        <v>4021.8516800000002</v>
      </c>
      <c r="F125" s="94">
        <v>3702.2521299999999</v>
      </c>
      <c r="G125" s="95">
        <v>4021851.68</v>
      </c>
      <c r="H125" s="95">
        <v>3702252.13</v>
      </c>
    </row>
    <row r="126" spans="1:8">
      <c r="A126" s="34" t="s">
        <v>444</v>
      </c>
      <c r="B126" s="93" t="s">
        <v>445</v>
      </c>
      <c r="C126" s="93" t="s">
        <v>141</v>
      </c>
      <c r="D126" s="93" t="s">
        <v>229</v>
      </c>
      <c r="E126" s="94">
        <v>5481.9969199999996</v>
      </c>
      <c r="F126" s="94">
        <v>1094.4848400000001</v>
      </c>
      <c r="G126" s="95">
        <v>5481996.9199999999</v>
      </c>
      <c r="H126" s="95">
        <v>1094484.8400000001</v>
      </c>
    </row>
    <row r="127" spans="1:8" ht="12.75" customHeight="1">
      <c r="A127" s="34" t="s">
        <v>446</v>
      </c>
      <c r="B127" s="93" t="s">
        <v>447</v>
      </c>
      <c r="C127" s="93" t="s">
        <v>141</v>
      </c>
      <c r="D127" s="93" t="s">
        <v>229</v>
      </c>
      <c r="E127" s="94">
        <v>780.69752000000005</v>
      </c>
      <c r="F127" s="94">
        <v>650.88452000000007</v>
      </c>
      <c r="G127" s="95">
        <v>780697.52</v>
      </c>
      <c r="H127" s="95">
        <v>650884.52</v>
      </c>
    </row>
    <row r="128" spans="1:8">
      <c r="A128" s="34" t="s">
        <v>448</v>
      </c>
      <c r="B128" s="93" t="s">
        <v>449</v>
      </c>
      <c r="C128" s="93" t="s">
        <v>141</v>
      </c>
      <c r="D128" s="93" t="s">
        <v>229</v>
      </c>
      <c r="E128" s="94">
        <v>1530.8209999999999</v>
      </c>
      <c r="F128" s="94">
        <v>495.64</v>
      </c>
      <c r="G128" s="95">
        <v>1530821</v>
      </c>
      <c r="H128" s="95">
        <v>495640</v>
      </c>
    </row>
    <row r="129" spans="1:8">
      <c r="A129" s="34" t="s">
        <v>450</v>
      </c>
      <c r="B129" s="93" t="s">
        <v>451</v>
      </c>
      <c r="C129" s="93" t="s">
        <v>141</v>
      </c>
      <c r="D129" s="93" t="s">
        <v>229</v>
      </c>
      <c r="E129" s="94">
        <v>16125.602550000001</v>
      </c>
      <c r="F129" s="94">
        <v>16125.574470000001</v>
      </c>
      <c r="G129" s="95">
        <v>16125602.550000001</v>
      </c>
      <c r="H129" s="95">
        <v>16125574.470000001</v>
      </c>
    </row>
    <row r="130" spans="1:8">
      <c r="A130" s="34" t="s">
        <v>452</v>
      </c>
      <c r="B130" s="93" t="s">
        <v>453</v>
      </c>
      <c r="C130" s="93" t="s">
        <v>141</v>
      </c>
      <c r="D130" s="93" t="s">
        <v>454</v>
      </c>
      <c r="E130" s="94">
        <v>1862.3725300000001</v>
      </c>
      <c r="F130" s="94">
        <v>1851.8275599999999</v>
      </c>
      <c r="G130" s="95">
        <v>1862372.53</v>
      </c>
      <c r="H130" s="95">
        <v>1851827.56</v>
      </c>
    </row>
    <row r="131" spans="1:8" ht="24">
      <c r="A131" s="34" t="s">
        <v>455</v>
      </c>
      <c r="B131" s="93" t="s">
        <v>456</v>
      </c>
      <c r="C131" s="93" t="s">
        <v>228</v>
      </c>
      <c r="D131" s="93" t="s">
        <v>229</v>
      </c>
      <c r="E131" s="94">
        <v>2333.6970000000001</v>
      </c>
      <c r="F131" s="94">
        <v>2333.694</v>
      </c>
      <c r="G131" s="95">
        <v>2333697</v>
      </c>
      <c r="H131" s="95">
        <v>2333694</v>
      </c>
    </row>
    <row r="132" spans="1:8" ht="12.75" customHeight="1">
      <c r="A132" s="34" t="s">
        <v>457</v>
      </c>
      <c r="B132" s="93" t="s">
        <v>458</v>
      </c>
      <c r="C132" s="93" t="s">
        <v>137</v>
      </c>
      <c r="D132" s="93" t="s">
        <v>229</v>
      </c>
      <c r="E132" s="94">
        <v>1321494.01621</v>
      </c>
      <c r="F132" s="94">
        <v>1194433.46264</v>
      </c>
      <c r="G132" s="95">
        <v>1321494016.21</v>
      </c>
      <c r="H132" s="95">
        <v>1194433462.6400001</v>
      </c>
    </row>
    <row r="133" spans="1:8">
      <c r="A133" s="34" t="s">
        <v>459</v>
      </c>
      <c r="B133" s="93" t="s">
        <v>460</v>
      </c>
      <c r="C133" s="93" t="s">
        <v>137</v>
      </c>
      <c r="D133" s="93" t="s">
        <v>229</v>
      </c>
      <c r="E133" s="94">
        <v>94</v>
      </c>
      <c r="F133" s="94">
        <v>94</v>
      </c>
      <c r="G133" s="95">
        <v>94000</v>
      </c>
      <c r="H133" s="95">
        <v>94000</v>
      </c>
    </row>
    <row r="134" spans="1:8">
      <c r="A134" s="34" t="s">
        <v>461</v>
      </c>
      <c r="B134" s="93" t="s">
        <v>462</v>
      </c>
      <c r="C134" s="93" t="s">
        <v>228</v>
      </c>
      <c r="D134" s="93" t="s">
        <v>229</v>
      </c>
      <c r="E134" s="94">
        <v>317719.07631999999</v>
      </c>
      <c r="F134" s="94">
        <v>311434.38467</v>
      </c>
      <c r="G134" s="95">
        <v>317719076.31999999</v>
      </c>
      <c r="H134" s="95">
        <v>311434384.67000002</v>
      </c>
    </row>
    <row r="135" spans="1:8" ht="24">
      <c r="A135" s="34" t="s">
        <v>463</v>
      </c>
      <c r="B135" s="93" t="s">
        <v>464</v>
      </c>
      <c r="C135" s="93" t="s">
        <v>145</v>
      </c>
      <c r="D135" s="93" t="s">
        <v>229</v>
      </c>
      <c r="E135" s="94">
        <v>55534</v>
      </c>
      <c r="F135" s="94">
        <v>55531</v>
      </c>
      <c r="G135" s="95">
        <v>55534000</v>
      </c>
      <c r="H135" s="95">
        <v>55531000</v>
      </c>
    </row>
    <row r="136" spans="1:8" ht="26.25" customHeight="1">
      <c r="A136" s="34" t="s">
        <v>465</v>
      </c>
      <c r="B136" s="93" t="s">
        <v>466</v>
      </c>
      <c r="C136" s="93" t="s">
        <v>147</v>
      </c>
      <c r="D136" s="93" t="s">
        <v>229</v>
      </c>
      <c r="E136" s="94">
        <v>7140.4</v>
      </c>
      <c r="F136" s="94">
        <v>7140.4</v>
      </c>
      <c r="G136" s="95">
        <v>7140400</v>
      </c>
      <c r="H136" s="95">
        <v>7140400</v>
      </c>
    </row>
    <row r="137" spans="1:8">
      <c r="A137" s="34" t="s">
        <v>467</v>
      </c>
      <c r="B137" s="93" t="s">
        <v>468</v>
      </c>
      <c r="C137" s="93" t="s">
        <v>149</v>
      </c>
      <c r="D137" s="93" t="s">
        <v>229</v>
      </c>
      <c r="E137" s="94">
        <v>509.1</v>
      </c>
      <c r="F137" s="94">
        <v>493.94819999999999</v>
      </c>
      <c r="G137" s="95">
        <v>509100</v>
      </c>
      <c r="H137" s="95">
        <v>493948.2</v>
      </c>
    </row>
    <row r="138" spans="1:8" ht="36">
      <c r="A138" s="34" t="s">
        <v>469</v>
      </c>
      <c r="B138" s="93" t="s">
        <v>470</v>
      </c>
      <c r="C138" s="93" t="s">
        <v>151</v>
      </c>
      <c r="D138" s="93" t="s">
        <v>229</v>
      </c>
      <c r="E138" s="94">
        <v>419.4</v>
      </c>
      <c r="F138" s="94">
        <v>404.2482</v>
      </c>
      <c r="G138" s="95">
        <v>419400</v>
      </c>
      <c r="H138" s="95">
        <v>404248.2</v>
      </c>
    </row>
    <row r="139" spans="1:8" ht="36">
      <c r="A139" s="34" t="s">
        <v>471</v>
      </c>
      <c r="B139" s="93" t="s">
        <v>472</v>
      </c>
      <c r="C139" s="93" t="s">
        <v>151</v>
      </c>
      <c r="D139" s="93" t="s">
        <v>229</v>
      </c>
      <c r="E139" s="94">
        <v>89.7</v>
      </c>
      <c r="F139" s="94">
        <v>89.7</v>
      </c>
      <c r="G139" s="95">
        <v>89700</v>
      </c>
      <c r="H139" s="95">
        <v>89700</v>
      </c>
    </row>
    <row r="140" spans="1:8" ht="24">
      <c r="A140" s="34" t="s">
        <v>473</v>
      </c>
      <c r="B140" s="93" t="s">
        <v>474</v>
      </c>
      <c r="C140" s="93" t="s">
        <v>228</v>
      </c>
      <c r="D140" s="93" t="s">
        <v>229</v>
      </c>
      <c r="E140" s="94">
        <v>594.5</v>
      </c>
      <c r="F140" s="94">
        <v>593.12941000000001</v>
      </c>
      <c r="G140" s="95">
        <v>594500</v>
      </c>
      <c r="H140" s="95">
        <v>593129.41</v>
      </c>
    </row>
    <row r="141" spans="1:8" ht="13.5" customHeight="1">
      <c r="A141" s="34" t="s">
        <v>475</v>
      </c>
      <c r="B141" s="93" t="s">
        <v>476</v>
      </c>
      <c r="C141" s="93" t="s">
        <v>477</v>
      </c>
      <c r="D141" s="93" t="s">
        <v>229</v>
      </c>
      <c r="E141" s="94">
        <v>62732.868390000003</v>
      </c>
      <c r="F141" s="94">
        <v>62732.868390000003</v>
      </c>
      <c r="G141" s="95">
        <v>62732868.390000001</v>
      </c>
      <c r="H141" s="95">
        <v>62732868.390000001</v>
      </c>
    </row>
    <row r="142" spans="1:8" ht="24">
      <c r="A142" s="34" t="s">
        <v>478</v>
      </c>
      <c r="B142" s="93" t="s">
        <v>479</v>
      </c>
      <c r="C142" s="93" t="s">
        <v>477</v>
      </c>
      <c r="D142" s="93" t="s">
        <v>229</v>
      </c>
      <c r="E142" s="94">
        <v>16830.511140000002</v>
      </c>
      <c r="F142" s="94">
        <v>16830.511140000002</v>
      </c>
      <c r="G142" s="95">
        <v>16830511.140000001</v>
      </c>
      <c r="H142" s="95">
        <v>16830511.140000001</v>
      </c>
    </row>
    <row r="143" spans="1:8">
      <c r="A143" s="34" t="s">
        <v>480</v>
      </c>
      <c r="B143" s="93" t="s">
        <v>481</v>
      </c>
      <c r="C143" s="93" t="s">
        <v>477</v>
      </c>
      <c r="D143" s="93" t="s">
        <v>229</v>
      </c>
      <c r="E143" s="94">
        <v>120252.88329000001</v>
      </c>
      <c r="F143" s="94">
        <v>120252.88329000001</v>
      </c>
      <c r="G143" s="95">
        <v>120252883.29000001</v>
      </c>
      <c r="H143" s="95">
        <v>120252883.29000001</v>
      </c>
    </row>
    <row r="144" spans="1:8" ht="36">
      <c r="A144" s="34" t="s">
        <v>482</v>
      </c>
      <c r="B144" s="93" t="s">
        <v>483</v>
      </c>
      <c r="C144" s="93" t="s">
        <v>477</v>
      </c>
      <c r="D144" s="93" t="s">
        <v>229</v>
      </c>
      <c r="E144" s="94">
        <v>57629.4</v>
      </c>
      <c r="F144" s="94">
        <v>57629.4</v>
      </c>
      <c r="G144" s="95">
        <v>57629400</v>
      </c>
      <c r="H144" s="95">
        <v>57629400</v>
      </c>
    </row>
    <row r="145" spans="1:8" ht="36">
      <c r="A145" s="34" t="s">
        <v>484</v>
      </c>
      <c r="B145" s="93" t="s">
        <v>485</v>
      </c>
      <c r="C145" s="93" t="s">
        <v>477</v>
      </c>
      <c r="D145" s="93" t="s">
        <v>229</v>
      </c>
      <c r="E145" s="94">
        <v>83124.100000000006</v>
      </c>
      <c r="F145" s="94">
        <v>83124.100000000006</v>
      </c>
      <c r="G145" s="95">
        <v>83124100</v>
      </c>
      <c r="H145" s="95">
        <v>83124100</v>
      </c>
    </row>
    <row r="146" spans="1:8" ht="24">
      <c r="A146" s="34" t="s">
        <v>486</v>
      </c>
      <c r="B146" s="93" t="s">
        <v>487</v>
      </c>
      <c r="C146" s="93" t="s">
        <v>477</v>
      </c>
      <c r="D146" s="93" t="s">
        <v>229</v>
      </c>
      <c r="E146" s="94">
        <v>11852</v>
      </c>
      <c r="F146" s="94">
        <v>11852</v>
      </c>
      <c r="G146" s="95">
        <v>11852000</v>
      </c>
      <c r="H146" s="95">
        <v>11852000</v>
      </c>
    </row>
    <row r="147" spans="1:8" ht="24">
      <c r="A147" s="34" t="s">
        <v>488</v>
      </c>
      <c r="B147" s="93" t="s">
        <v>489</v>
      </c>
      <c r="C147" s="93" t="s">
        <v>490</v>
      </c>
      <c r="D147" s="93" t="s">
        <v>229</v>
      </c>
      <c r="E147" s="94">
        <v>2239.1</v>
      </c>
      <c r="F147" s="94">
        <v>2239.1</v>
      </c>
      <c r="G147" s="95">
        <v>2239100</v>
      </c>
      <c r="H147" s="95">
        <v>2239100</v>
      </c>
    </row>
    <row r="148" spans="1:8" ht="48">
      <c r="A148" s="34" t="s">
        <v>491</v>
      </c>
      <c r="B148" s="93" t="s">
        <v>492</v>
      </c>
      <c r="C148" s="93" t="s">
        <v>228</v>
      </c>
      <c r="D148" s="93" t="s">
        <v>229</v>
      </c>
      <c r="E148" s="94">
        <v>11672.1</v>
      </c>
      <c r="F148" s="94">
        <v>11672.1</v>
      </c>
      <c r="G148" s="95">
        <v>11672100</v>
      </c>
      <c r="H148" s="95">
        <v>11672100</v>
      </c>
    </row>
    <row r="149" spans="1:8" ht="24">
      <c r="A149" s="34" t="s">
        <v>493</v>
      </c>
      <c r="B149" s="93" t="s">
        <v>494</v>
      </c>
      <c r="C149" s="93" t="s">
        <v>228</v>
      </c>
      <c r="D149" s="93" t="s">
        <v>229</v>
      </c>
      <c r="E149" s="94">
        <v>370668.56173000002</v>
      </c>
      <c r="F149" s="94">
        <v>214681.54173</v>
      </c>
      <c r="G149" s="95">
        <v>370668561.73000002</v>
      </c>
      <c r="H149" s="95">
        <v>214681541.72999999</v>
      </c>
    </row>
    <row r="150" spans="1:8">
      <c r="A150" s="34" t="s">
        <v>495</v>
      </c>
      <c r="B150" s="93" t="s">
        <v>496</v>
      </c>
      <c r="C150" s="93" t="s">
        <v>228</v>
      </c>
      <c r="D150" s="93" t="s">
        <v>229</v>
      </c>
      <c r="E150" s="94">
        <v>18609.8</v>
      </c>
      <c r="F150" s="94">
        <v>18609.8</v>
      </c>
      <c r="G150" s="95">
        <v>18609800</v>
      </c>
      <c r="H150" s="95">
        <v>18609800</v>
      </c>
    </row>
    <row r="151" spans="1:8" ht="13.5" customHeight="1">
      <c r="A151" s="34" t="s">
        <v>497</v>
      </c>
      <c r="B151" s="93" t="s">
        <v>498</v>
      </c>
      <c r="C151" s="93" t="s">
        <v>228</v>
      </c>
      <c r="D151" s="93" t="s">
        <v>229</v>
      </c>
      <c r="E151" s="94">
        <v>91114.5</v>
      </c>
      <c r="F151" s="94">
        <v>91109.729319999999</v>
      </c>
      <c r="G151" s="95">
        <v>91114500</v>
      </c>
      <c r="H151" s="95">
        <v>91109729.319999993</v>
      </c>
    </row>
    <row r="152" spans="1:8" ht="48">
      <c r="A152" s="34" t="s">
        <v>499</v>
      </c>
      <c r="B152" s="93" t="s">
        <v>500</v>
      </c>
      <c r="C152" s="93" t="s">
        <v>228</v>
      </c>
      <c r="D152" s="93" t="s">
        <v>229</v>
      </c>
      <c r="E152" s="94">
        <v>166102.5</v>
      </c>
      <c r="F152" s="94">
        <v>162340.07806999999</v>
      </c>
      <c r="G152" s="95">
        <v>166102500</v>
      </c>
      <c r="H152" s="95">
        <v>162340078.06999999</v>
      </c>
    </row>
    <row r="153" spans="1:8">
      <c r="A153" s="34" t="s">
        <v>501</v>
      </c>
      <c r="B153" s="93" t="s">
        <v>502</v>
      </c>
      <c r="C153" s="93" t="s">
        <v>228</v>
      </c>
      <c r="D153" s="93" t="s">
        <v>503</v>
      </c>
      <c r="E153" s="94">
        <v>12582585.99876</v>
      </c>
      <c r="F153" s="94">
        <v>12536604.11568</v>
      </c>
      <c r="G153" s="95">
        <v>12582585998.76</v>
      </c>
      <c r="H153" s="95">
        <v>12536604115.68</v>
      </c>
    </row>
    <row r="154" spans="1:8">
      <c r="A154" s="34" t="s">
        <v>504</v>
      </c>
      <c r="B154" s="93" t="s">
        <v>505</v>
      </c>
      <c r="C154" s="93" t="s">
        <v>321</v>
      </c>
      <c r="D154" s="93" t="s">
        <v>229</v>
      </c>
      <c r="E154" s="94">
        <v>7.26</v>
      </c>
      <c r="F154" s="94">
        <v>7.26</v>
      </c>
      <c r="G154" s="95">
        <v>7260</v>
      </c>
      <c r="H154" s="95">
        <v>7260</v>
      </c>
    </row>
    <row r="155" spans="1:8" ht="24">
      <c r="A155" s="34" t="s">
        <v>506</v>
      </c>
      <c r="B155" s="93" t="s">
        <v>507</v>
      </c>
      <c r="C155" s="93" t="s">
        <v>321</v>
      </c>
      <c r="D155" s="93" t="s">
        <v>229</v>
      </c>
      <c r="E155" s="94">
        <v>204934.14202</v>
      </c>
      <c r="F155" s="94">
        <v>202693.08213</v>
      </c>
      <c r="G155" s="95">
        <v>204934142.02000001</v>
      </c>
      <c r="H155" s="95">
        <v>202693082.13</v>
      </c>
    </row>
    <row r="156" spans="1:8" ht="36">
      <c r="A156" s="34" t="s">
        <v>508</v>
      </c>
      <c r="B156" s="93" t="s">
        <v>509</v>
      </c>
      <c r="C156" s="93" t="s">
        <v>321</v>
      </c>
      <c r="D156" s="93" t="s">
        <v>229</v>
      </c>
      <c r="E156" s="94">
        <v>7869.6</v>
      </c>
      <c r="F156" s="94">
        <v>7524.63987</v>
      </c>
      <c r="G156" s="95">
        <v>7869600</v>
      </c>
      <c r="H156" s="95">
        <v>7524639.8700000001</v>
      </c>
    </row>
    <row r="157" spans="1:8" ht="24">
      <c r="A157" s="34" t="s">
        <v>510</v>
      </c>
      <c r="B157" s="93" t="s">
        <v>511</v>
      </c>
      <c r="C157" s="93" t="s">
        <v>321</v>
      </c>
      <c r="D157" s="93" t="s">
        <v>229</v>
      </c>
      <c r="E157" s="94">
        <v>44345.828999999998</v>
      </c>
      <c r="F157" s="94">
        <v>44308.844709999998</v>
      </c>
      <c r="G157" s="95">
        <v>44345829</v>
      </c>
      <c r="H157" s="95">
        <v>44308844.710000001</v>
      </c>
    </row>
    <row r="158" spans="1:8" ht="48">
      <c r="A158" s="34" t="s">
        <v>512</v>
      </c>
      <c r="B158" s="93" t="s">
        <v>513</v>
      </c>
      <c r="C158" s="93" t="s">
        <v>321</v>
      </c>
      <c r="D158" s="93" t="s">
        <v>229</v>
      </c>
      <c r="E158" s="94">
        <v>466845.6</v>
      </c>
      <c r="F158" s="94">
        <v>465331.35600000003</v>
      </c>
      <c r="G158" s="95">
        <v>466845600</v>
      </c>
      <c r="H158" s="95">
        <v>465331356</v>
      </c>
    </row>
    <row r="159" spans="1:8" ht="24">
      <c r="A159" s="34" t="s">
        <v>514</v>
      </c>
      <c r="B159" s="93" t="s">
        <v>515</v>
      </c>
      <c r="C159" s="93" t="s">
        <v>321</v>
      </c>
      <c r="D159" s="93" t="s">
        <v>229</v>
      </c>
      <c r="E159" s="94">
        <v>24.1</v>
      </c>
      <c r="F159" s="94">
        <v>0</v>
      </c>
      <c r="G159" s="95">
        <v>24100</v>
      </c>
      <c r="H159" s="95">
        <v>0</v>
      </c>
    </row>
    <row r="160" spans="1:8" ht="36">
      <c r="A160" s="34" t="s">
        <v>516</v>
      </c>
      <c r="B160" s="93" t="s">
        <v>517</v>
      </c>
      <c r="C160" s="93" t="s">
        <v>321</v>
      </c>
      <c r="D160" s="93" t="s">
        <v>229</v>
      </c>
      <c r="E160" s="94">
        <v>239.3</v>
      </c>
      <c r="F160" s="94">
        <v>168.80542000000003</v>
      </c>
      <c r="G160" s="95">
        <v>239300</v>
      </c>
      <c r="H160" s="95">
        <v>168805.42</v>
      </c>
    </row>
    <row r="161" spans="1:8">
      <c r="A161" s="34" t="s">
        <v>518</v>
      </c>
      <c r="B161" s="93" t="s">
        <v>519</v>
      </c>
      <c r="C161" s="93" t="s">
        <v>520</v>
      </c>
      <c r="D161" s="93" t="s">
        <v>229</v>
      </c>
      <c r="E161" s="94">
        <v>2452364.8417699998</v>
      </c>
      <c r="F161" s="94">
        <v>2452128.7419000003</v>
      </c>
      <c r="G161" s="95">
        <v>2452364841.77</v>
      </c>
      <c r="H161" s="95">
        <v>2452128741.9000001</v>
      </c>
    </row>
    <row r="162" spans="1:8">
      <c r="A162" s="34" t="s">
        <v>521</v>
      </c>
      <c r="B162" s="93" t="s">
        <v>522</v>
      </c>
      <c r="C162" s="93" t="s">
        <v>523</v>
      </c>
      <c r="D162" s="93" t="s">
        <v>229</v>
      </c>
      <c r="E162" s="94">
        <v>704224.8</v>
      </c>
      <c r="F162" s="94">
        <v>704163.20811000001</v>
      </c>
      <c r="G162" s="95">
        <v>704224800</v>
      </c>
      <c r="H162" s="95">
        <v>704163208.11000001</v>
      </c>
    </row>
    <row r="163" spans="1:8" ht="15" customHeight="1">
      <c r="A163" s="34" t="s">
        <v>524</v>
      </c>
      <c r="B163" s="93" t="s">
        <v>525</v>
      </c>
      <c r="C163" s="93" t="s">
        <v>321</v>
      </c>
      <c r="D163" s="93" t="s">
        <v>229</v>
      </c>
      <c r="E163" s="94">
        <v>1722358.9196600001</v>
      </c>
      <c r="F163" s="94">
        <v>1722270.8117200001</v>
      </c>
      <c r="G163" s="95">
        <v>1722358919.6600001</v>
      </c>
      <c r="H163" s="95">
        <v>1722270811.72</v>
      </c>
    </row>
    <row r="164" spans="1:8">
      <c r="A164" s="34" t="s">
        <v>526</v>
      </c>
      <c r="B164" s="93" t="s">
        <v>527</v>
      </c>
      <c r="C164" s="93" t="s">
        <v>321</v>
      </c>
      <c r="D164" s="93" t="s">
        <v>229</v>
      </c>
      <c r="E164" s="94">
        <v>1722358.9196600001</v>
      </c>
      <c r="F164" s="94">
        <v>1722270.8057200001</v>
      </c>
      <c r="G164" s="95">
        <v>1722358919.6600001</v>
      </c>
      <c r="H164" s="95">
        <v>1722270805.72</v>
      </c>
    </row>
    <row r="165" spans="1:8">
      <c r="A165" s="34" t="s">
        <v>528</v>
      </c>
      <c r="B165" s="93" t="s">
        <v>529</v>
      </c>
      <c r="C165" s="93" t="s">
        <v>321</v>
      </c>
      <c r="D165" s="93" t="s">
        <v>229</v>
      </c>
      <c r="E165" s="94">
        <v>11761.822109999999</v>
      </c>
      <c r="F165" s="94">
        <v>11710.327230000001</v>
      </c>
      <c r="G165" s="95">
        <v>11761822.109999999</v>
      </c>
      <c r="H165" s="95">
        <v>11710327.23</v>
      </c>
    </row>
    <row r="166" spans="1:8">
      <c r="A166" s="34" t="s">
        <v>526</v>
      </c>
      <c r="B166" s="93" t="s">
        <v>530</v>
      </c>
      <c r="C166" s="93" t="s">
        <v>321</v>
      </c>
      <c r="D166" s="93" t="s">
        <v>229</v>
      </c>
      <c r="E166" s="94">
        <v>11761.822109999999</v>
      </c>
      <c r="F166" s="94">
        <v>11710.327230000001</v>
      </c>
      <c r="G166" s="95">
        <v>11761822.109999999</v>
      </c>
      <c r="H166" s="95">
        <v>11710327.23</v>
      </c>
    </row>
    <row r="167" spans="1:8" ht="24">
      <c r="A167" s="34" t="s">
        <v>531</v>
      </c>
      <c r="B167" s="93" t="s">
        <v>532</v>
      </c>
      <c r="C167" s="93" t="s">
        <v>321</v>
      </c>
      <c r="D167" s="93" t="s">
        <v>229</v>
      </c>
      <c r="E167" s="94">
        <v>14019.3</v>
      </c>
      <c r="F167" s="94">
        <v>13984.394839999999</v>
      </c>
      <c r="G167" s="95">
        <v>14019300</v>
      </c>
      <c r="H167" s="95">
        <v>13984394.84</v>
      </c>
    </row>
    <row r="168" spans="1:8">
      <c r="A168" s="34" t="s">
        <v>526</v>
      </c>
      <c r="B168" s="93" t="s">
        <v>533</v>
      </c>
      <c r="C168" s="93" t="s">
        <v>321</v>
      </c>
      <c r="D168" s="93" t="s">
        <v>229</v>
      </c>
      <c r="E168" s="94">
        <v>14019.3</v>
      </c>
      <c r="F168" s="94">
        <v>13984.394839999999</v>
      </c>
      <c r="G168" s="95">
        <v>14019300</v>
      </c>
      <c r="H168" s="95">
        <v>13984394.84</v>
      </c>
    </row>
    <row r="169" spans="1:8">
      <c r="A169" s="34" t="s">
        <v>534</v>
      </c>
      <c r="B169" s="93" t="s">
        <v>535</v>
      </c>
      <c r="C169" s="93" t="s">
        <v>321</v>
      </c>
      <c r="D169" s="93" t="s">
        <v>229</v>
      </c>
      <c r="E169" s="94">
        <v>1038072.80326</v>
      </c>
      <c r="F169" s="94">
        <v>1024066.9810499999</v>
      </c>
      <c r="G169" s="95">
        <v>1038072803.26</v>
      </c>
      <c r="H169" s="95">
        <v>1024066981.05</v>
      </c>
    </row>
    <row r="170" spans="1:8">
      <c r="A170" s="34" t="s">
        <v>536</v>
      </c>
      <c r="B170" s="93" t="s">
        <v>537</v>
      </c>
      <c r="C170" s="93" t="s">
        <v>321</v>
      </c>
      <c r="D170" s="93" t="s">
        <v>229</v>
      </c>
      <c r="E170" s="94">
        <v>172587.95300000001</v>
      </c>
      <c r="F170" s="94">
        <v>168173.43935</v>
      </c>
      <c r="G170" s="95">
        <v>172587953</v>
      </c>
      <c r="H170" s="95">
        <v>168173439.34999999</v>
      </c>
    </row>
    <row r="171" spans="1:8" ht="14.25" customHeight="1">
      <c r="A171" s="34" t="s">
        <v>538</v>
      </c>
      <c r="B171" s="93" t="s">
        <v>539</v>
      </c>
      <c r="C171" s="93" t="s">
        <v>321</v>
      </c>
      <c r="D171" s="93" t="s">
        <v>229</v>
      </c>
      <c r="E171" s="94">
        <v>848495.51</v>
      </c>
      <c r="F171" s="94">
        <v>839362.21445000009</v>
      </c>
      <c r="G171" s="95">
        <v>848495510</v>
      </c>
      <c r="H171" s="95">
        <v>839362214.45000005</v>
      </c>
    </row>
    <row r="172" spans="1:8" ht="48">
      <c r="A172" s="34" t="s">
        <v>540</v>
      </c>
      <c r="B172" s="93" t="s">
        <v>541</v>
      </c>
      <c r="C172" s="93" t="s">
        <v>321</v>
      </c>
      <c r="D172" s="93" t="s">
        <v>229</v>
      </c>
      <c r="E172" s="94">
        <v>16989.340260000001</v>
      </c>
      <c r="F172" s="94">
        <v>16531.327249999998</v>
      </c>
      <c r="G172" s="95">
        <v>16989340.260000002</v>
      </c>
      <c r="H172" s="95">
        <v>16531327.25</v>
      </c>
    </row>
    <row r="173" spans="1:8" ht="36">
      <c r="A173" s="34" t="s">
        <v>542</v>
      </c>
      <c r="B173" s="93" t="s">
        <v>543</v>
      </c>
      <c r="C173" s="93" t="s">
        <v>523</v>
      </c>
      <c r="D173" s="93" t="s">
        <v>229</v>
      </c>
      <c r="E173" s="94">
        <v>341262.84500999999</v>
      </c>
      <c r="F173" s="94">
        <v>340347.10467000003</v>
      </c>
      <c r="G173" s="95">
        <v>341262845.00999999</v>
      </c>
      <c r="H173" s="95">
        <v>340347104.67000002</v>
      </c>
    </row>
    <row r="174" spans="1:8" ht="48">
      <c r="A174" s="34" t="s">
        <v>544</v>
      </c>
      <c r="B174" s="93" t="s">
        <v>545</v>
      </c>
      <c r="C174" s="93" t="s">
        <v>523</v>
      </c>
      <c r="D174" s="93" t="s">
        <v>229</v>
      </c>
      <c r="E174" s="94">
        <v>403767.42281000002</v>
      </c>
      <c r="F174" s="94">
        <v>365282.87270000001</v>
      </c>
      <c r="G174" s="95">
        <v>403767422.81</v>
      </c>
      <c r="H174" s="95">
        <v>365282872.69999999</v>
      </c>
    </row>
    <row r="175" spans="1:8" ht="24">
      <c r="A175" s="34" t="s">
        <v>546</v>
      </c>
      <c r="B175" s="93" t="s">
        <v>547</v>
      </c>
      <c r="C175" s="93" t="s">
        <v>523</v>
      </c>
      <c r="D175" s="93" t="s">
        <v>229</v>
      </c>
      <c r="E175" s="94">
        <v>4526.3</v>
      </c>
      <c r="F175" s="94">
        <v>4526.3</v>
      </c>
      <c r="G175" s="95">
        <v>4526300</v>
      </c>
      <c r="H175" s="95">
        <v>4526300</v>
      </c>
    </row>
    <row r="176" spans="1:8" ht="36">
      <c r="A176" s="34" t="s">
        <v>548</v>
      </c>
      <c r="B176" s="93" t="s">
        <v>549</v>
      </c>
      <c r="C176" s="93" t="s">
        <v>523</v>
      </c>
      <c r="D176" s="93" t="s">
        <v>229</v>
      </c>
      <c r="E176" s="94">
        <v>47</v>
      </c>
      <c r="F176" s="94">
        <v>0</v>
      </c>
      <c r="G176" s="95">
        <v>47000</v>
      </c>
      <c r="H176" s="95">
        <v>0</v>
      </c>
    </row>
    <row r="177" spans="1:8" ht="36">
      <c r="A177" s="34" t="s">
        <v>550</v>
      </c>
      <c r="B177" s="93" t="s">
        <v>551</v>
      </c>
      <c r="C177" s="93" t="s">
        <v>523</v>
      </c>
      <c r="D177" s="93" t="s">
        <v>229</v>
      </c>
      <c r="E177" s="94">
        <v>151046.06</v>
      </c>
      <c r="F177" s="94">
        <v>150825.82927000002</v>
      </c>
      <c r="G177" s="95">
        <v>151046060</v>
      </c>
      <c r="H177" s="95">
        <v>150825829.27000001</v>
      </c>
    </row>
    <row r="178" spans="1:8" ht="24">
      <c r="A178" s="34" t="s">
        <v>552</v>
      </c>
      <c r="B178" s="93" t="s">
        <v>553</v>
      </c>
      <c r="C178" s="93" t="s">
        <v>523</v>
      </c>
      <c r="D178" s="93" t="s">
        <v>229</v>
      </c>
      <c r="E178" s="94">
        <v>330643.58199999999</v>
      </c>
      <c r="F178" s="94">
        <v>330296.81205000001</v>
      </c>
      <c r="G178" s="95">
        <v>330643582</v>
      </c>
      <c r="H178" s="95">
        <v>330296812.05000001</v>
      </c>
    </row>
    <row r="179" spans="1:8">
      <c r="A179" s="34" t="s">
        <v>554</v>
      </c>
      <c r="B179" s="93" t="s">
        <v>555</v>
      </c>
      <c r="C179" s="93" t="s">
        <v>523</v>
      </c>
      <c r="D179" s="93" t="s">
        <v>229</v>
      </c>
      <c r="E179" s="94">
        <v>103602.63227</v>
      </c>
      <c r="F179" s="94">
        <v>103367.36570000001</v>
      </c>
      <c r="G179" s="95">
        <v>103602632.27</v>
      </c>
      <c r="H179" s="95">
        <v>103367365.7</v>
      </c>
    </row>
    <row r="180" spans="1:8">
      <c r="A180" s="34" t="s">
        <v>556</v>
      </c>
      <c r="B180" s="93" t="s">
        <v>557</v>
      </c>
      <c r="C180" s="93" t="s">
        <v>523</v>
      </c>
      <c r="D180" s="93" t="s">
        <v>229</v>
      </c>
      <c r="E180" s="94">
        <v>64892.622320000002</v>
      </c>
      <c r="F180" s="94">
        <v>64866.146209999999</v>
      </c>
      <c r="G180" s="95">
        <v>64892622.32</v>
      </c>
      <c r="H180" s="95">
        <v>64866146.210000001</v>
      </c>
    </row>
    <row r="181" spans="1:8">
      <c r="A181" s="34" t="s">
        <v>558</v>
      </c>
      <c r="B181" s="93" t="s">
        <v>559</v>
      </c>
      <c r="C181" s="93" t="s">
        <v>523</v>
      </c>
      <c r="D181" s="93" t="s">
        <v>229</v>
      </c>
      <c r="E181" s="94">
        <v>162148.32741</v>
      </c>
      <c r="F181" s="94">
        <v>162063.30013999998</v>
      </c>
      <c r="G181" s="95">
        <v>162148327.41</v>
      </c>
      <c r="H181" s="95">
        <v>162063300.13999999</v>
      </c>
    </row>
    <row r="182" spans="1:8" ht="24">
      <c r="A182" s="34" t="s">
        <v>560</v>
      </c>
      <c r="B182" s="93" t="s">
        <v>561</v>
      </c>
      <c r="C182" s="93" t="s">
        <v>228</v>
      </c>
      <c r="D182" s="93" t="s">
        <v>229</v>
      </c>
      <c r="E182" s="94">
        <v>81687.900420000005</v>
      </c>
      <c r="F182" s="94">
        <v>26260.47422</v>
      </c>
      <c r="G182" s="95">
        <v>81687900.420000002</v>
      </c>
      <c r="H182" s="95">
        <v>26260474.219999999</v>
      </c>
    </row>
    <row r="183" spans="1:8" ht="24">
      <c r="A183" s="34" t="s">
        <v>562</v>
      </c>
      <c r="B183" s="93" t="s">
        <v>563</v>
      </c>
      <c r="C183" s="93" t="s">
        <v>228</v>
      </c>
      <c r="D183" s="93" t="s">
        <v>229</v>
      </c>
      <c r="E183" s="94">
        <v>79859.600420000002</v>
      </c>
      <c r="F183" s="94">
        <v>24432.22422</v>
      </c>
      <c r="G183" s="95">
        <v>79859600.420000002</v>
      </c>
      <c r="H183" s="95">
        <v>24432224.219999999</v>
      </c>
    </row>
    <row r="184" spans="1:8" ht="24">
      <c r="A184" s="34" t="s">
        <v>564</v>
      </c>
      <c r="B184" s="93" t="s">
        <v>565</v>
      </c>
      <c r="C184" s="93" t="s">
        <v>228</v>
      </c>
      <c r="D184" s="93" t="s">
        <v>229</v>
      </c>
      <c r="E184" s="94">
        <v>11111.444170000001</v>
      </c>
      <c r="F184" s="94">
        <v>5126.82935</v>
      </c>
      <c r="G184" s="95">
        <v>11111444.17</v>
      </c>
      <c r="H184" s="95">
        <v>5126829.3499999996</v>
      </c>
    </row>
    <row r="185" spans="1:8">
      <c r="A185" s="34" t="s">
        <v>566</v>
      </c>
      <c r="B185" s="93" t="s">
        <v>567</v>
      </c>
      <c r="C185" s="93" t="s">
        <v>228</v>
      </c>
      <c r="D185" s="93" t="s">
        <v>229</v>
      </c>
      <c r="E185" s="94">
        <v>15335.049000000001</v>
      </c>
      <c r="F185" s="94">
        <v>15335.049000000001</v>
      </c>
      <c r="G185" s="95">
        <v>15335049</v>
      </c>
      <c r="H185" s="95">
        <v>15335049</v>
      </c>
    </row>
    <row r="186" spans="1:8">
      <c r="A186" s="34" t="s">
        <v>568</v>
      </c>
      <c r="B186" s="93" t="s">
        <v>569</v>
      </c>
      <c r="C186" s="93" t="s">
        <v>228</v>
      </c>
      <c r="D186" s="93" t="s">
        <v>229</v>
      </c>
      <c r="E186" s="94">
        <v>12081501.191049999</v>
      </c>
      <c r="F186" s="94">
        <v>9824128.5487799998</v>
      </c>
      <c r="G186" s="95">
        <v>12081501191.049999</v>
      </c>
      <c r="H186" s="95">
        <v>9824128548.7800007</v>
      </c>
    </row>
    <row r="187" spans="1:8">
      <c r="A187" s="34" t="s">
        <v>570</v>
      </c>
      <c r="B187" s="93" t="s">
        <v>571</v>
      </c>
      <c r="C187" s="93" t="s">
        <v>228</v>
      </c>
      <c r="D187" s="93" t="s">
        <v>229</v>
      </c>
      <c r="E187" s="94">
        <v>2049302.3934200001</v>
      </c>
      <c r="F187" s="94">
        <v>1437802.73229</v>
      </c>
      <c r="G187" s="95">
        <v>2049302393.4200001</v>
      </c>
      <c r="H187" s="95">
        <v>1437802732.29</v>
      </c>
    </row>
    <row r="188" spans="1:8" ht="36">
      <c r="A188" s="34" t="s">
        <v>572</v>
      </c>
      <c r="B188" s="93" t="s">
        <v>573</v>
      </c>
      <c r="C188" s="93" t="s">
        <v>228</v>
      </c>
      <c r="D188" s="93" t="s">
        <v>229</v>
      </c>
      <c r="E188" s="94">
        <v>4449164.77477</v>
      </c>
      <c r="F188" s="94">
        <v>4430349.9857099997</v>
      </c>
      <c r="G188" s="95">
        <v>4449164774.7700005</v>
      </c>
      <c r="H188" s="95">
        <v>4430349985.71</v>
      </c>
    </row>
    <row r="189" spans="1:8">
      <c r="A189" s="34" t="s">
        <v>574</v>
      </c>
      <c r="B189" s="93" t="s">
        <v>575</v>
      </c>
      <c r="C189" s="93" t="s">
        <v>228</v>
      </c>
      <c r="D189" s="93" t="s">
        <v>229</v>
      </c>
      <c r="E189" s="94">
        <v>48476069.484269999</v>
      </c>
      <c r="F189" s="94">
        <v>46554428.289180003</v>
      </c>
      <c r="G189" s="95">
        <v>48476069484.269997</v>
      </c>
      <c r="H189" s="95">
        <v>46554428289.18</v>
      </c>
    </row>
    <row r="190" spans="1:8">
      <c r="A190" s="34" t="s">
        <v>576</v>
      </c>
      <c r="B190" s="93" t="s">
        <v>577</v>
      </c>
      <c r="C190" s="93" t="s">
        <v>228</v>
      </c>
      <c r="D190" s="93" t="s">
        <v>229</v>
      </c>
      <c r="E190" s="94">
        <v>0</v>
      </c>
      <c r="F190" s="94">
        <v>928351.8811900001</v>
      </c>
      <c r="G190" s="96">
        <v>0</v>
      </c>
      <c r="H190" s="95">
        <v>928351881.19000006</v>
      </c>
    </row>
    <row r="191" spans="1:8">
      <c r="A191" s="34" t="s">
        <v>578</v>
      </c>
      <c r="B191" s="93" t="s">
        <v>579</v>
      </c>
      <c r="C191" s="93" t="s">
        <v>228</v>
      </c>
      <c r="D191" s="93" t="s">
        <v>229</v>
      </c>
      <c r="E191" s="94">
        <v>0</v>
      </c>
      <c r="F191" s="94">
        <v>1522364.44967</v>
      </c>
      <c r="G191" s="96">
        <v>0</v>
      </c>
      <c r="H191" s="95">
        <v>1522364449.6700001</v>
      </c>
    </row>
    <row r="192" spans="1:8">
      <c r="A192" s="34" t="s">
        <v>580</v>
      </c>
      <c r="B192" s="93" t="s">
        <v>581</v>
      </c>
      <c r="C192" s="93" t="s">
        <v>228</v>
      </c>
      <c r="D192" s="93" t="s">
        <v>229</v>
      </c>
      <c r="E192" s="94">
        <v>0</v>
      </c>
      <c r="F192" s="94">
        <v>0</v>
      </c>
      <c r="G192" s="96">
        <v>0</v>
      </c>
      <c r="H192" s="95">
        <v>0</v>
      </c>
    </row>
    <row r="193" spans="1:8">
      <c r="A193" s="34" t="s">
        <v>582</v>
      </c>
      <c r="B193" s="93" t="s">
        <v>583</v>
      </c>
      <c r="C193" s="93" t="s">
        <v>228</v>
      </c>
      <c r="D193" s="93" t="s">
        <v>229</v>
      </c>
      <c r="E193" s="94">
        <v>0</v>
      </c>
      <c r="F193" s="94">
        <v>3148838.7461399999</v>
      </c>
      <c r="G193" s="96">
        <v>0</v>
      </c>
      <c r="H193" s="95">
        <v>3148838746.1399999</v>
      </c>
    </row>
    <row r="194" spans="1:8">
      <c r="A194" s="34" t="s">
        <v>584</v>
      </c>
      <c r="B194" s="93" t="s">
        <v>585</v>
      </c>
      <c r="C194" s="93" t="s">
        <v>228</v>
      </c>
      <c r="D194" s="93" t="s">
        <v>229</v>
      </c>
      <c r="E194" s="94">
        <v>0</v>
      </c>
      <c r="F194" s="94">
        <v>74926.557480000003</v>
      </c>
      <c r="G194" s="96">
        <v>0</v>
      </c>
      <c r="H194" s="95">
        <v>74926557.480000004</v>
      </c>
    </row>
    <row r="195" spans="1:8" ht="48">
      <c r="A195" s="34" t="s">
        <v>586</v>
      </c>
      <c r="B195" s="93" t="s">
        <v>587</v>
      </c>
      <c r="C195" s="93" t="s">
        <v>228</v>
      </c>
      <c r="D195" s="93" t="s">
        <v>229</v>
      </c>
      <c r="E195" s="94">
        <v>0</v>
      </c>
      <c r="F195" s="94">
        <v>69982.689259999999</v>
      </c>
      <c r="G195" s="96">
        <v>0</v>
      </c>
      <c r="H195" s="95">
        <v>69982689.260000005</v>
      </c>
    </row>
    <row r="196" spans="1:8">
      <c r="A196" s="34" t="s">
        <v>588</v>
      </c>
      <c r="B196" s="93" t="s">
        <v>589</v>
      </c>
      <c r="C196" s="93" t="s">
        <v>228</v>
      </c>
      <c r="D196" s="93" t="s">
        <v>590</v>
      </c>
      <c r="E196" s="94">
        <v>0</v>
      </c>
      <c r="F196" s="94">
        <v>836180.42166999995</v>
      </c>
      <c r="G196" s="96">
        <v>0</v>
      </c>
      <c r="H196" s="95">
        <v>836180421.66999996</v>
      </c>
    </row>
    <row r="197" spans="1:8" ht="36">
      <c r="A197" s="34" t="s">
        <v>591</v>
      </c>
      <c r="B197" s="93" t="s">
        <v>592</v>
      </c>
      <c r="C197" s="93" t="s">
        <v>228</v>
      </c>
      <c r="D197" s="93" t="s">
        <v>590</v>
      </c>
      <c r="E197" s="94">
        <v>0</v>
      </c>
      <c r="F197" s="94">
        <v>393.13883000000004</v>
      </c>
      <c r="G197" s="96">
        <v>0</v>
      </c>
      <c r="H197" s="95">
        <v>393138.83</v>
      </c>
    </row>
    <row r="198" spans="1:8" ht="36">
      <c r="A198" s="34" t="s">
        <v>593</v>
      </c>
      <c r="B198" s="93" t="s">
        <v>594</v>
      </c>
      <c r="C198" s="93" t="s">
        <v>228</v>
      </c>
      <c r="D198" s="93" t="s">
        <v>590</v>
      </c>
      <c r="E198" s="94">
        <v>0</v>
      </c>
      <c r="F198" s="94">
        <v>10946.898539999998</v>
      </c>
      <c r="G198" s="96">
        <v>0</v>
      </c>
      <c r="H198" s="95">
        <v>10946898.539999999</v>
      </c>
    </row>
    <row r="199" spans="1:8" ht="48">
      <c r="A199" s="34" t="s">
        <v>595</v>
      </c>
      <c r="B199" s="93" t="s">
        <v>596</v>
      </c>
      <c r="C199" s="93" t="s">
        <v>228</v>
      </c>
      <c r="D199" s="93" t="s">
        <v>590</v>
      </c>
      <c r="E199" s="94">
        <v>0</v>
      </c>
      <c r="F199" s="94">
        <v>29586.102940000001</v>
      </c>
      <c r="G199" s="96">
        <v>0</v>
      </c>
      <c r="H199" s="95">
        <v>29586102.940000001</v>
      </c>
    </row>
    <row r="200" spans="1:8" ht="24">
      <c r="A200" s="34" t="s">
        <v>597</v>
      </c>
      <c r="B200" s="93" t="s">
        <v>598</v>
      </c>
      <c r="C200" s="93" t="s">
        <v>228</v>
      </c>
      <c r="D200" s="93" t="s">
        <v>590</v>
      </c>
      <c r="E200" s="94">
        <v>0</v>
      </c>
      <c r="F200" s="94">
        <v>640.71755000000007</v>
      </c>
      <c r="G200" s="96">
        <v>0</v>
      </c>
      <c r="H200" s="95">
        <v>640717.55000000005</v>
      </c>
    </row>
    <row r="201" spans="1:8">
      <c r="A201" s="34" t="s">
        <v>599</v>
      </c>
      <c r="B201" s="93" t="s">
        <v>600</v>
      </c>
      <c r="C201" s="93" t="s">
        <v>228</v>
      </c>
      <c r="D201" s="93" t="s">
        <v>590</v>
      </c>
      <c r="E201" s="94">
        <v>0</v>
      </c>
      <c r="F201" s="94">
        <v>25618.813600000001</v>
      </c>
      <c r="G201" s="96">
        <v>0</v>
      </c>
      <c r="H201" s="95">
        <v>25618813.600000001</v>
      </c>
    </row>
    <row r="202" spans="1:8">
      <c r="A202" s="34" t="s">
        <v>601</v>
      </c>
      <c r="B202" s="93" t="s">
        <v>602</v>
      </c>
      <c r="C202" s="93" t="s">
        <v>228</v>
      </c>
      <c r="D202" s="93" t="s">
        <v>590</v>
      </c>
      <c r="E202" s="94">
        <v>0</v>
      </c>
      <c r="F202" s="94">
        <v>3936.6127200000001</v>
      </c>
      <c r="G202" s="96">
        <v>0</v>
      </c>
      <c r="H202" s="95">
        <v>3936612.72</v>
      </c>
    </row>
    <row r="203" spans="1:8">
      <c r="A203" s="34" t="s">
        <v>603</v>
      </c>
      <c r="B203" s="93" t="s">
        <v>604</v>
      </c>
      <c r="C203" s="93" t="s">
        <v>228</v>
      </c>
      <c r="D203" s="93" t="s">
        <v>590</v>
      </c>
      <c r="E203" s="94">
        <v>0</v>
      </c>
      <c r="F203" s="94">
        <v>93541.760209999993</v>
      </c>
      <c r="G203" s="96">
        <v>0</v>
      </c>
      <c r="H203" s="95">
        <v>93541760.209999993</v>
      </c>
    </row>
    <row r="204" spans="1:8">
      <c r="A204" s="34" t="s">
        <v>605</v>
      </c>
      <c r="B204" s="93" t="s">
        <v>606</v>
      </c>
      <c r="C204" s="93" t="s">
        <v>228</v>
      </c>
      <c r="D204" s="93" t="s">
        <v>454</v>
      </c>
      <c r="E204" s="94">
        <v>0</v>
      </c>
      <c r="F204" s="94">
        <v>543820.74974999996</v>
      </c>
      <c r="G204" s="96">
        <v>0</v>
      </c>
      <c r="H204" s="95">
        <v>543820749.75</v>
      </c>
    </row>
    <row r="205" spans="1:8" ht="24">
      <c r="A205" s="34" t="s">
        <v>607</v>
      </c>
      <c r="B205" s="93" t="s">
        <v>608</v>
      </c>
      <c r="C205" s="93" t="s">
        <v>228</v>
      </c>
      <c r="D205" s="93" t="s">
        <v>454</v>
      </c>
      <c r="E205" s="94">
        <v>0</v>
      </c>
      <c r="F205" s="94">
        <v>289092.91342</v>
      </c>
      <c r="G205" s="96">
        <v>0</v>
      </c>
      <c r="H205" s="95">
        <v>289092913.42000002</v>
      </c>
    </row>
    <row r="206" spans="1:8" ht="24">
      <c r="A206" s="34" t="s">
        <v>609</v>
      </c>
      <c r="B206" s="93" t="s">
        <v>610</v>
      </c>
      <c r="C206" s="93" t="s">
        <v>228</v>
      </c>
      <c r="D206" s="93" t="s">
        <v>454</v>
      </c>
      <c r="E206" s="94">
        <v>0</v>
      </c>
      <c r="F206" s="94">
        <v>13451.87442</v>
      </c>
      <c r="G206" s="96">
        <v>0</v>
      </c>
      <c r="H206" s="95">
        <v>13451874.42</v>
      </c>
    </row>
    <row r="207" spans="1:8" ht="24">
      <c r="A207" s="34" t="s">
        <v>611</v>
      </c>
      <c r="B207" s="93" t="s">
        <v>612</v>
      </c>
      <c r="C207" s="93" t="s">
        <v>228</v>
      </c>
      <c r="D207" s="93" t="s">
        <v>454</v>
      </c>
      <c r="E207" s="94">
        <v>0</v>
      </c>
      <c r="F207" s="94">
        <v>6741.5711500000007</v>
      </c>
      <c r="G207" s="96">
        <v>0</v>
      </c>
      <c r="H207" s="95">
        <v>6741571.1500000004</v>
      </c>
    </row>
    <row r="208" spans="1:8">
      <c r="A208" s="34" t="s">
        <v>613</v>
      </c>
      <c r="B208" s="93" t="s">
        <v>614</v>
      </c>
      <c r="C208" s="93" t="s">
        <v>228</v>
      </c>
      <c r="D208" s="93" t="s">
        <v>454</v>
      </c>
      <c r="E208" s="94">
        <v>0</v>
      </c>
      <c r="F208" s="94">
        <v>3760.2876099999999</v>
      </c>
      <c r="G208" s="96">
        <v>0</v>
      </c>
      <c r="H208" s="95">
        <v>3760287.61</v>
      </c>
    </row>
    <row r="209" spans="1:8">
      <c r="A209" s="34" t="s">
        <v>615</v>
      </c>
      <c r="B209" s="93" t="s">
        <v>616</v>
      </c>
      <c r="C209" s="93" t="s">
        <v>228</v>
      </c>
      <c r="D209" s="93" t="s">
        <v>454</v>
      </c>
      <c r="E209" s="94">
        <v>0</v>
      </c>
      <c r="F209" s="94">
        <v>692.71948999999995</v>
      </c>
      <c r="G209" s="96">
        <v>0</v>
      </c>
      <c r="H209" s="95">
        <v>692719.49</v>
      </c>
    </row>
    <row r="210" spans="1:8" ht="24">
      <c r="A210" s="34" t="s">
        <v>617</v>
      </c>
      <c r="B210" s="93" t="s">
        <v>618</v>
      </c>
      <c r="C210" s="93" t="s">
        <v>228</v>
      </c>
      <c r="D210" s="93" t="s">
        <v>229</v>
      </c>
      <c r="E210" s="94">
        <v>0</v>
      </c>
      <c r="F210" s="94">
        <v>99904.696859999996</v>
      </c>
      <c r="G210" s="96">
        <v>0</v>
      </c>
      <c r="H210" s="95">
        <v>99904696.859999999</v>
      </c>
    </row>
    <row r="211" spans="1:8">
      <c r="A211" s="34" t="s">
        <v>619</v>
      </c>
      <c r="B211" s="93" t="s">
        <v>620</v>
      </c>
      <c r="C211" s="93" t="s">
        <v>228</v>
      </c>
      <c r="D211" s="93" t="s">
        <v>229</v>
      </c>
      <c r="E211" s="94">
        <v>5752022.85305</v>
      </c>
      <c r="F211" s="94">
        <v>4439190.1184200002</v>
      </c>
      <c r="G211" s="95">
        <v>5752022853.0500002</v>
      </c>
      <c r="H211" s="95">
        <v>4439190118.4200001</v>
      </c>
    </row>
    <row r="212" spans="1:8">
      <c r="A212" s="34" t="s">
        <v>621</v>
      </c>
      <c r="B212" s="93" t="s">
        <v>622</v>
      </c>
      <c r="C212" s="93" t="s">
        <v>228</v>
      </c>
      <c r="D212" s="93" t="s">
        <v>229</v>
      </c>
      <c r="E212" s="94">
        <v>434866.02498000005</v>
      </c>
      <c r="F212" s="94">
        <v>280993.05774999998</v>
      </c>
      <c r="G212" s="95">
        <v>434866024.98000002</v>
      </c>
      <c r="H212" s="95">
        <v>280993057.75</v>
      </c>
    </row>
    <row r="213" spans="1:8" ht="13.5" customHeight="1">
      <c r="A213" s="34" t="s">
        <v>623</v>
      </c>
      <c r="B213" s="93" t="s">
        <v>624</v>
      </c>
      <c r="C213" s="93" t="s">
        <v>228</v>
      </c>
      <c r="D213" s="93" t="s">
        <v>229</v>
      </c>
      <c r="E213" s="94">
        <v>116265.80717</v>
      </c>
      <c r="F213" s="94">
        <v>83324.172120000003</v>
      </c>
      <c r="G213" s="95">
        <v>116265807.17</v>
      </c>
      <c r="H213" s="95">
        <v>83324172.120000005</v>
      </c>
    </row>
    <row r="214" spans="1:8">
      <c r="A214" s="34" t="s">
        <v>625</v>
      </c>
      <c r="B214" s="93" t="s">
        <v>626</v>
      </c>
      <c r="C214" s="93" t="s">
        <v>228</v>
      </c>
      <c r="D214" s="93" t="s">
        <v>229</v>
      </c>
      <c r="E214" s="94">
        <v>1621429.0925799999</v>
      </c>
      <c r="F214" s="94">
        <v>1416380.9217999999</v>
      </c>
      <c r="G214" s="95">
        <v>1621429092.5799999</v>
      </c>
      <c r="H214" s="95">
        <v>1416380921.8</v>
      </c>
    </row>
    <row r="215" spans="1:8">
      <c r="A215" s="34" t="s">
        <v>627</v>
      </c>
      <c r="B215" s="93" t="s">
        <v>628</v>
      </c>
      <c r="C215" s="93" t="s">
        <v>228</v>
      </c>
      <c r="D215" s="93" t="s">
        <v>229</v>
      </c>
      <c r="E215" s="94">
        <v>1126738.83972</v>
      </c>
      <c r="F215" s="94">
        <v>965840.13337000005</v>
      </c>
      <c r="G215" s="95">
        <v>1126738839.72</v>
      </c>
      <c r="H215" s="95">
        <v>965840133.37</v>
      </c>
    </row>
    <row r="216" spans="1:8" ht="13.5" customHeight="1">
      <c r="A216" s="34" t="s">
        <v>623</v>
      </c>
      <c r="B216" s="93" t="s">
        <v>629</v>
      </c>
      <c r="C216" s="93" t="s">
        <v>228</v>
      </c>
      <c r="D216" s="93" t="s">
        <v>229</v>
      </c>
      <c r="E216" s="94">
        <v>220323.05903999999</v>
      </c>
      <c r="F216" s="94">
        <v>210844.96046999999</v>
      </c>
      <c r="G216" s="95">
        <v>220323059.03999999</v>
      </c>
      <c r="H216" s="95">
        <v>210844960.47</v>
      </c>
    </row>
    <row r="217" spans="1:8" ht="24">
      <c r="A217" s="34" t="s">
        <v>630</v>
      </c>
      <c r="B217" s="93" t="s">
        <v>631</v>
      </c>
      <c r="C217" s="93" t="s">
        <v>228</v>
      </c>
      <c r="D217" s="93" t="s">
        <v>229</v>
      </c>
      <c r="E217" s="94">
        <v>11420130.801510001</v>
      </c>
      <c r="F217" s="94">
        <v>11315899.143930001</v>
      </c>
      <c r="G217" s="95">
        <v>11420130801.51</v>
      </c>
      <c r="H217" s="95">
        <v>11315899143.93</v>
      </c>
    </row>
    <row r="218" spans="1:8">
      <c r="A218" s="34" t="s">
        <v>632</v>
      </c>
      <c r="B218" s="93" t="s">
        <v>633</v>
      </c>
      <c r="C218" s="93" t="s">
        <v>137</v>
      </c>
      <c r="D218" s="93" t="s">
        <v>229</v>
      </c>
      <c r="E218" s="94">
        <v>7757730.1562799998</v>
      </c>
      <c r="F218" s="94">
        <v>7709637.70101</v>
      </c>
      <c r="G218" s="95">
        <v>7757730156.2799997</v>
      </c>
      <c r="H218" s="95">
        <v>7709637701.0100002</v>
      </c>
    </row>
    <row r="219" spans="1:8">
      <c r="A219" s="34" t="s">
        <v>627</v>
      </c>
      <c r="B219" s="93" t="s">
        <v>634</v>
      </c>
      <c r="C219" s="93" t="s">
        <v>137</v>
      </c>
      <c r="D219" s="93" t="s">
        <v>229</v>
      </c>
      <c r="E219" s="94">
        <v>6807164.5373299997</v>
      </c>
      <c r="F219" s="94">
        <v>6771280.6518799998</v>
      </c>
      <c r="G219" s="95">
        <v>6807164537.3299999</v>
      </c>
      <c r="H219" s="95">
        <v>6771280651.8800001</v>
      </c>
    </row>
    <row r="220" spans="1:8">
      <c r="A220" s="34" t="s">
        <v>635</v>
      </c>
      <c r="B220" s="93" t="s">
        <v>636</v>
      </c>
      <c r="C220" s="93" t="s">
        <v>137</v>
      </c>
      <c r="D220" s="93" t="s">
        <v>229</v>
      </c>
      <c r="E220" s="94">
        <v>647761.99664000003</v>
      </c>
      <c r="F220" s="94">
        <v>644758.15324000001</v>
      </c>
      <c r="G220" s="95">
        <v>647761996.63999999</v>
      </c>
      <c r="H220" s="95">
        <v>644758153.24000001</v>
      </c>
    </row>
    <row r="221" spans="1:8">
      <c r="A221" s="34" t="s">
        <v>637</v>
      </c>
      <c r="B221" s="93" t="s">
        <v>638</v>
      </c>
      <c r="C221" s="93" t="s">
        <v>149</v>
      </c>
      <c r="D221" s="93" t="s">
        <v>229</v>
      </c>
      <c r="E221" s="94">
        <v>815186.75309000001</v>
      </c>
      <c r="F221" s="94">
        <v>788837.86477999995</v>
      </c>
      <c r="G221" s="95">
        <v>815186753.09000003</v>
      </c>
      <c r="H221" s="95">
        <v>788837864.77999997</v>
      </c>
    </row>
    <row r="222" spans="1:8">
      <c r="A222" s="34" t="s">
        <v>627</v>
      </c>
      <c r="B222" s="93" t="s">
        <v>639</v>
      </c>
      <c r="C222" s="93" t="s">
        <v>149</v>
      </c>
      <c r="D222" s="93" t="s">
        <v>229</v>
      </c>
      <c r="E222" s="94">
        <v>623407.89165000001</v>
      </c>
      <c r="F222" s="94">
        <v>597191.60041999992</v>
      </c>
      <c r="G222" s="95">
        <v>623407891.64999998</v>
      </c>
      <c r="H222" s="95">
        <v>597191600.41999996</v>
      </c>
    </row>
    <row r="223" spans="1:8">
      <c r="A223" s="34" t="s">
        <v>635</v>
      </c>
      <c r="B223" s="93" t="s">
        <v>640</v>
      </c>
      <c r="C223" s="93" t="s">
        <v>149</v>
      </c>
      <c r="D223" s="93" t="s">
        <v>229</v>
      </c>
      <c r="E223" s="94">
        <v>164346.9964</v>
      </c>
      <c r="F223" s="94">
        <v>164341.01599000001</v>
      </c>
      <c r="G223" s="95">
        <v>164346996.40000001</v>
      </c>
      <c r="H223" s="95">
        <v>164341015.99000001</v>
      </c>
    </row>
    <row r="224" spans="1:8">
      <c r="A224" s="34" t="s">
        <v>641</v>
      </c>
      <c r="B224" s="93" t="s">
        <v>642</v>
      </c>
      <c r="C224" s="93" t="s">
        <v>477</v>
      </c>
      <c r="D224" s="93" t="s">
        <v>229</v>
      </c>
      <c r="E224" s="94">
        <v>861554.70458999998</v>
      </c>
      <c r="F224" s="94">
        <v>847459.07848000003</v>
      </c>
      <c r="G224" s="95">
        <v>861554704.59000003</v>
      </c>
      <c r="H224" s="95">
        <v>847459078.48000002</v>
      </c>
    </row>
    <row r="225" spans="1:8">
      <c r="A225" s="34" t="s">
        <v>643</v>
      </c>
      <c r="B225" s="93" t="s">
        <v>644</v>
      </c>
      <c r="C225" s="93" t="s">
        <v>477</v>
      </c>
      <c r="D225" s="93" t="s">
        <v>229</v>
      </c>
      <c r="E225" s="94">
        <v>845167.69316999998</v>
      </c>
      <c r="F225" s="94">
        <v>831072.06705999991</v>
      </c>
      <c r="G225" s="95">
        <v>845167693.16999996</v>
      </c>
      <c r="H225" s="95">
        <v>831072067.05999994</v>
      </c>
    </row>
    <row r="226" spans="1:8">
      <c r="A226" s="34" t="s">
        <v>635</v>
      </c>
      <c r="B226" s="93" t="s">
        <v>645</v>
      </c>
      <c r="C226" s="93" t="s">
        <v>477</v>
      </c>
      <c r="D226" s="93" t="s">
        <v>229</v>
      </c>
      <c r="E226" s="94">
        <v>16387.011419999999</v>
      </c>
      <c r="F226" s="94">
        <v>16387.011419999999</v>
      </c>
      <c r="G226" s="95">
        <v>16387011.42</v>
      </c>
      <c r="H226" s="95">
        <v>16387011.42</v>
      </c>
    </row>
    <row r="227" spans="1:8">
      <c r="A227" s="34" t="s">
        <v>646</v>
      </c>
      <c r="B227" s="93" t="s">
        <v>647</v>
      </c>
      <c r="C227" s="93" t="s">
        <v>520</v>
      </c>
      <c r="D227" s="93" t="s">
        <v>229</v>
      </c>
      <c r="E227" s="94">
        <v>622192.79990999994</v>
      </c>
      <c r="F227" s="94">
        <v>621552.72744000005</v>
      </c>
      <c r="G227" s="95">
        <v>622192799.90999997</v>
      </c>
      <c r="H227" s="95">
        <v>621552727.44000006</v>
      </c>
    </row>
    <row r="228" spans="1:8">
      <c r="A228" s="34" t="s">
        <v>627</v>
      </c>
      <c r="B228" s="93" t="s">
        <v>648</v>
      </c>
      <c r="C228" s="93" t="s">
        <v>520</v>
      </c>
      <c r="D228" s="93" t="s">
        <v>229</v>
      </c>
      <c r="E228" s="94">
        <v>440488.60316</v>
      </c>
      <c r="F228" s="94">
        <v>439848.53075999999</v>
      </c>
      <c r="G228" s="95">
        <v>440488603.16000003</v>
      </c>
      <c r="H228" s="95">
        <v>439848530.75999999</v>
      </c>
    </row>
    <row r="229" spans="1:8">
      <c r="A229" s="34" t="s">
        <v>635</v>
      </c>
      <c r="B229" s="93" t="s">
        <v>649</v>
      </c>
      <c r="C229" s="93" t="s">
        <v>520</v>
      </c>
      <c r="D229" s="93" t="s">
        <v>229</v>
      </c>
      <c r="E229" s="94">
        <v>150137.3903</v>
      </c>
      <c r="F229" s="94">
        <v>150137.39022999999</v>
      </c>
      <c r="G229" s="95">
        <v>150137390.30000001</v>
      </c>
      <c r="H229" s="95">
        <v>150137390.22999999</v>
      </c>
    </row>
    <row r="230" spans="1:8">
      <c r="A230" s="34" t="s">
        <v>650</v>
      </c>
      <c r="B230" s="93" t="s">
        <v>651</v>
      </c>
      <c r="C230" s="93" t="s">
        <v>520</v>
      </c>
      <c r="D230" s="93" t="s">
        <v>229</v>
      </c>
      <c r="E230" s="94">
        <v>268706.80309</v>
      </c>
      <c r="F230" s="94">
        <v>266468.4129</v>
      </c>
      <c r="G230" s="95">
        <v>268706803.08999997</v>
      </c>
      <c r="H230" s="95">
        <v>266468412.90000001</v>
      </c>
    </row>
    <row r="231" spans="1:8">
      <c r="A231" s="34" t="s">
        <v>627</v>
      </c>
      <c r="B231" s="93" t="s">
        <v>652</v>
      </c>
      <c r="C231" s="93" t="s">
        <v>653</v>
      </c>
      <c r="D231" s="93" t="s">
        <v>229</v>
      </c>
      <c r="E231" s="94">
        <v>120904.90308</v>
      </c>
      <c r="F231" s="94">
        <v>119687.35978</v>
      </c>
      <c r="G231" s="95">
        <v>120904903.08</v>
      </c>
      <c r="H231" s="95">
        <v>119687359.78</v>
      </c>
    </row>
    <row r="232" spans="1:8">
      <c r="A232" s="34" t="s">
        <v>635</v>
      </c>
      <c r="B232" s="93" t="s">
        <v>654</v>
      </c>
      <c r="C232" s="93" t="s">
        <v>653</v>
      </c>
      <c r="D232" s="93" t="s">
        <v>229</v>
      </c>
      <c r="E232" s="94">
        <v>147801.90000999998</v>
      </c>
      <c r="F232" s="94">
        <v>146781.05312</v>
      </c>
      <c r="G232" s="95">
        <v>147801900.00999999</v>
      </c>
      <c r="H232" s="95">
        <v>146781053.12</v>
      </c>
    </row>
    <row r="233" spans="1:8">
      <c r="A233" s="34" t="s">
        <v>655</v>
      </c>
      <c r="B233" s="93" t="s">
        <v>656</v>
      </c>
      <c r="C233" s="93" t="s">
        <v>228</v>
      </c>
      <c r="D233" s="93" t="s">
        <v>229</v>
      </c>
      <c r="E233" s="94">
        <v>1094759.58455</v>
      </c>
      <c r="F233" s="94">
        <v>1081943.35932</v>
      </c>
      <c r="G233" s="95">
        <v>1094759584.55</v>
      </c>
      <c r="H233" s="95">
        <v>1081943359.3199999</v>
      </c>
    </row>
    <row r="234" spans="1:8">
      <c r="A234" s="34" t="s">
        <v>627</v>
      </c>
      <c r="B234" s="93" t="s">
        <v>657</v>
      </c>
      <c r="C234" s="93" t="s">
        <v>228</v>
      </c>
      <c r="D234" s="93" t="s">
        <v>229</v>
      </c>
      <c r="E234" s="94">
        <v>437821.45767000003</v>
      </c>
      <c r="F234" s="94">
        <v>431989.59262000001</v>
      </c>
      <c r="G234" s="95">
        <v>437821457.67000002</v>
      </c>
      <c r="H234" s="95">
        <v>431989592.62</v>
      </c>
    </row>
    <row r="235" spans="1:8">
      <c r="A235" s="34" t="s">
        <v>635</v>
      </c>
      <c r="B235" s="93" t="s">
        <v>658</v>
      </c>
      <c r="C235" s="93" t="s">
        <v>228</v>
      </c>
      <c r="D235" s="93" t="s">
        <v>229</v>
      </c>
      <c r="E235" s="94">
        <v>146001.54625000001</v>
      </c>
      <c r="F235" s="94">
        <v>144712.99421999999</v>
      </c>
      <c r="G235" s="95">
        <v>146001546.25</v>
      </c>
      <c r="H235" s="95">
        <v>144712994.22</v>
      </c>
    </row>
    <row r="236" spans="1:8">
      <c r="A236" s="34" t="s">
        <v>659</v>
      </c>
      <c r="B236" s="93" t="s">
        <v>660</v>
      </c>
      <c r="C236" s="93" t="s">
        <v>228</v>
      </c>
      <c r="D236" s="93" t="s">
        <v>229</v>
      </c>
      <c r="E236" s="94">
        <v>3588164.92649</v>
      </c>
      <c r="F236" s="94">
        <v>3404021.7974800002</v>
      </c>
      <c r="G236" s="95">
        <v>3588164926.4899998</v>
      </c>
      <c r="H236" s="95">
        <v>3404021797.48</v>
      </c>
    </row>
    <row r="237" spans="1:8">
      <c r="A237" s="34" t="s">
        <v>661</v>
      </c>
      <c r="B237" s="93" t="s">
        <v>662</v>
      </c>
      <c r="C237" s="93" t="s">
        <v>137</v>
      </c>
      <c r="D237" s="93" t="s">
        <v>229</v>
      </c>
      <c r="E237" s="94">
        <v>2415511.4264400001</v>
      </c>
      <c r="F237" s="94">
        <v>2318210.5416999999</v>
      </c>
      <c r="G237" s="95">
        <v>2415511426.4400001</v>
      </c>
      <c r="H237" s="95">
        <v>2318210541.6999998</v>
      </c>
    </row>
    <row r="238" spans="1:8">
      <c r="A238" s="34" t="s">
        <v>627</v>
      </c>
      <c r="B238" s="93" t="s">
        <v>663</v>
      </c>
      <c r="C238" s="93" t="s">
        <v>137</v>
      </c>
      <c r="D238" s="93" t="s">
        <v>229</v>
      </c>
      <c r="E238" s="94">
        <v>2107329.9657000001</v>
      </c>
      <c r="F238" s="94">
        <v>2036247.09519</v>
      </c>
      <c r="G238" s="95">
        <v>2107329965.7</v>
      </c>
      <c r="H238" s="95">
        <v>2036247095.1900001</v>
      </c>
    </row>
    <row r="239" spans="1:8">
      <c r="A239" s="34" t="s">
        <v>635</v>
      </c>
      <c r="B239" s="93" t="s">
        <v>664</v>
      </c>
      <c r="C239" s="93" t="s">
        <v>137</v>
      </c>
      <c r="D239" s="93" t="s">
        <v>229</v>
      </c>
      <c r="E239" s="94">
        <v>199451.39311</v>
      </c>
      <c r="F239" s="94">
        <v>188093.37502000001</v>
      </c>
      <c r="G239" s="95">
        <v>199451393.11000001</v>
      </c>
      <c r="H239" s="95">
        <v>188093375.02000001</v>
      </c>
    </row>
    <row r="240" spans="1:8">
      <c r="A240" s="34" t="s">
        <v>637</v>
      </c>
      <c r="B240" s="93" t="s">
        <v>665</v>
      </c>
      <c r="C240" s="93" t="s">
        <v>149</v>
      </c>
      <c r="D240" s="93" t="s">
        <v>229</v>
      </c>
      <c r="E240" s="94">
        <v>281164.77211000002</v>
      </c>
      <c r="F240" s="94">
        <v>234690.84542</v>
      </c>
      <c r="G240" s="95">
        <v>281164772.11000001</v>
      </c>
      <c r="H240" s="95">
        <v>234690845.41999999</v>
      </c>
    </row>
    <row r="241" spans="1:8">
      <c r="A241" s="34" t="s">
        <v>627</v>
      </c>
      <c r="B241" s="93" t="s">
        <v>666</v>
      </c>
      <c r="C241" s="93" t="s">
        <v>149</v>
      </c>
      <c r="D241" s="93" t="s">
        <v>229</v>
      </c>
      <c r="E241" s="94">
        <v>222370.76853999999</v>
      </c>
      <c r="F241" s="94">
        <v>179744.55494</v>
      </c>
      <c r="G241" s="95">
        <v>222370768.53999999</v>
      </c>
      <c r="H241" s="95">
        <v>179744554.94</v>
      </c>
    </row>
    <row r="242" spans="1:8">
      <c r="A242" s="34" t="s">
        <v>635</v>
      </c>
      <c r="B242" s="93" t="s">
        <v>667</v>
      </c>
      <c r="C242" s="93" t="s">
        <v>149</v>
      </c>
      <c r="D242" s="93" t="s">
        <v>229</v>
      </c>
      <c r="E242" s="94">
        <v>50119.484259999997</v>
      </c>
      <c r="F242" s="94">
        <v>47632.571640000002</v>
      </c>
      <c r="G242" s="95">
        <v>50119484.259999998</v>
      </c>
      <c r="H242" s="95">
        <v>47632571.640000001</v>
      </c>
    </row>
    <row r="243" spans="1:8">
      <c r="A243" s="34" t="s">
        <v>641</v>
      </c>
      <c r="B243" s="93" t="s">
        <v>668</v>
      </c>
      <c r="C243" s="93" t="s">
        <v>477</v>
      </c>
      <c r="D243" s="93" t="s">
        <v>229</v>
      </c>
      <c r="E243" s="94">
        <v>269350.76027999999</v>
      </c>
      <c r="F243" s="94">
        <v>264258.16883000004</v>
      </c>
      <c r="G243" s="95">
        <v>269350760.27999997</v>
      </c>
      <c r="H243" s="95">
        <v>264258168.83000001</v>
      </c>
    </row>
    <row r="244" spans="1:8">
      <c r="A244" s="34" t="s">
        <v>627</v>
      </c>
      <c r="B244" s="93" t="s">
        <v>669</v>
      </c>
      <c r="C244" s="93" t="s">
        <v>477</v>
      </c>
      <c r="D244" s="93" t="s">
        <v>229</v>
      </c>
      <c r="E244" s="94">
        <v>264536.96463</v>
      </c>
      <c r="F244" s="94">
        <v>259840.53372000001</v>
      </c>
      <c r="G244" s="95">
        <v>264536964.63</v>
      </c>
      <c r="H244" s="95">
        <v>259840533.72</v>
      </c>
    </row>
    <row r="245" spans="1:8">
      <c r="A245" s="34" t="s">
        <v>635</v>
      </c>
      <c r="B245" s="93" t="s">
        <v>670</v>
      </c>
      <c r="C245" s="93" t="s">
        <v>477</v>
      </c>
      <c r="D245" s="93" t="s">
        <v>229</v>
      </c>
      <c r="E245" s="94">
        <v>4813.79565</v>
      </c>
      <c r="F245" s="94">
        <v>4417.6351100000002</v>
      </c>
      <c r="G245" s="95">
        <v>4813795.6500000004</v>
      </c>
      <c r="H245" s="95">
        <v>4417635.1100000003</v>
      </c>
    </row>
    <row r="246" spans="1:8">
      <c r="A246" s="34" t="s">
        <v>646</v>
      </c>
      <c r="B246" s="93" t="s">
        <v>671</v>
      </c>
      <c r="C246" s="93" t="s">
        <v>520</v>
      </c>
      <c r="D246" s="93" t="s">
        <v>229</v>
      </c>
      <c r="E246" s="94">
        <v>189662.00715000002</v>
      </c>
      <c r="F246" s="94">
        <v>188653.59918000002</v>
      </c>
      <c r="G246" s="95">
        <v>189662007.15000001</v>
      </c>
      <c r="H246" s="95">
        <v>188653599.18000001</v>
      </c>
    </row>
    <row r="247" spans="1:8">
      <c r="A247" s="34" t="s">
        <v>627</v>
      </c>
      <c r="B247" s="93" t="s">
        <v>672</v>
      </c>
      <c r="C247" s="93" t="s">
        <v>520</v>
      </c>
      <c r="D247" s="93" t="s">
        <v>229</v>
      </c>
      <c r="E247" s="94">
        <v>131821.65776</v>
      </c>
      <c r="F247" s="94">
        <v>131126.73078000001</v>
      </c>
      <c r="G247" s="95">
        <v>131821657.76000001</v>
      </c>
      <c r="H247" s="95">
        <v>131126730.78</v>
      </c>
    </row>
    <row r="248" spans="1:8">
      <c r="A248" s="34" t="s">
        <v>635</v>
      </c>
      <c r="B248" s="93" t="s">
        <v>673</v>
      </c>
      <c r="C248" s="93" t="s">
        <v>520</v>
      </c>
      <c r="D248" s="93" t="s">
        <v>229</v>
      </c>
      <c r="E248" s="94">
        <v>47786.752919999999</v>
      </c>
      <c r="F248" s="94">
        <v>47593.902719999998</v>
      </c>
      <c r="G248" s="95">
        <v>47786752.920000002</v>
      </c>
      <c r="H248" s="95">
        <v>47593902.719999999</v>
      </c>
    </row>
    <row r="249" spans="1:8">
      <c r="A249" s="34" t="s">
        <v>650</v>
      </c>
      <c r="B249" s="93" t="s">
        <v>674</v>
      </c>
      <c r="C249" s="93" t="s">
        <v>653</v>
      </c>
      <c r="D249" s="93" t="s">
        <v>229</v>
      </c>
      <c r="E249" s="94">
        <v>82710.616859999995</v>
      </c>
      <c r="F249" s="94">
        <v>78083.584599999987</v>
      </c>
      <c r="G249" s="95">
        <v>82710616.859999999</v>
      </c>
      <c r="H249" s="95">
        <v>78083584.599999994</v>
      </c>
    </row>
    <row r="250" spans="1:8">
      <c r="A250" s="34" t="s">
        <v>627</v>
      </c>
      <c r="B250" s="93" t="s">
        <v>675</v>
      </c>
      <c r="C250" s="93" t="s">
        <v>653</v>
      </c>
      <c r="D250" s="93" t="s">
        <v>229</v>
      </c>
      <c r="E250" s="94">
        <v>37704.839449999999</v>
      </c>
      <c r="F250" s="94">
        <v>35607.436040000001</v>
      </c>
      <c r="G250" s="95">
        <v>37704839.450000003</v>
      </c>
      <c r="H250" s="95">
        <v>35607436.039999999</v>
      </c>
    </row>
    <row r="251" spans="1:8">
      <c r="A251" s="34" t="s">
        <v>635</v>
      </c>
      <c r="B251" s="93" t="s">
        <v>676</v>
      </c>
      <c r="C251" s="93" t="s">
        <v>653</v>
      </c>
      <c r="D251" s="93" t="s">
        <v>229</v>
      </c>
      <c r="E251" s="94">
        <v>45005.777409999995</v>
      </c>
      <c r="F251" s="94">
        <v>42476.148560000001</v>
      </c>
      <c r="G251" s="95">
        <v>45005777.409999996</v>
      </c>
      <c r="H251" s="95">
        <v>42476148.560000002</v>
      </c>
    </row>
    <row r="252" spans="1:8">
      <c r="A252" s="34" t="s">
        <v>655</v>
      </c>
      <c r="B252" s="93" t="s">
        <v>677</v>
      </c>
      <c r="C252" s="93" t="s">
        <v>228</v>
      </c>
      <c r="D252" s="93" t="s">
        <v>229</v>
      </c>
      <c r="E252" s="94">
        <v>349765.34365</v>
      </c>
      <c r="F252" s="94">
        <v>320125.05774999998</v>
      </c>
      <c r="G252" s="95">
        <v>349765343.64999998</v>
      </c>
      <c r="H252" s="95">
        <v>320125057.75</v>
      </c>
    </row>
    <row r="253" spans="1:8">
      <c r="A253" s="34" t="s">
        <v>627</v>
      </c>
      <c r="B253" s="93" t="s">
        <v>678</v>
      </c>
      <c r="C253" s="93" t="s">
        <v>228</v>
      </c>
      <c r="D253" s="93" t="s">
        <v>229</v>
      </c>
      <c r="E253" s="94">
        <v>138401.44815000001</v>
      </c>
      <c r="F253" s="94">
        <v>126485.50275</v>
      </c>
      <c r="G253" s="95">
        <v>138401448.15000001</v>
      </c>
      <c r="H253" s="95">
        <v>126485502.75</v>
      </c>
    </row>
    <row r="254" spans="1:8">
      <c r="A254" s="34" t="s">
        <v>635</v>
      </c>
      <c r="B254" s="93" t="s">
        <v>679</v>
      </c>
      <c r="C254" s="93" t="s">
        <v>228</v>
      </c>
      <c r="D254" s="93" t="s">
        <v>229</v>
      </c>
      <c r="E254" s="94">
        <v>47580.133310000005</v>
      </c>
      <c r="F254" s="94">
        <v>42591.828399999999</v>
      </c>
      <c r="G254" s="95">
        <v>47580133.310000002</v>
      </c>
      <c r="H254" s="95">
        <v>42591828.399999999</v>
      </c>
    </row>
    <row r="255" spans="1:8" ht="24">
      <c r="A255" s="34" t="s">
        <v>680</v>
      </c>
      <c r="B255" s="93" t="s">
        <v>681</v>
      </c>
      <c r="C255" s="93" t="s">
        <v>228</v>
      </c>
      <c r="D255" s="93" t="s">
        <v>229</v>
      </c>
      <c r="E255" s="94">
        <v>374204.19618999999</v>
      </c>
      <c r="F255" s="94">
        <v>0</v>
      </c>
      <c r="G255" s="95">
        <v>374204196.19</v>
      </c>
      <c r="H255" s="96">
        <v>0</v>
      </c>
    </row>
    <row r="256" spans="1:8">
      <c r="A256" s="34" t="s">
        <v>682</v>
      </c>
      <c r="B256" s="93" t="s">
        <v>683</v>
      </c>
      <c r="C256" s="93" t="s">
        <v>228</v>
      </c>
      <c r="D256" s="93" t="s">
        <v>232</v>
      </c>
      <c r="E256" s="94">
        <v>225996.57997999998</v>
      </c>
      <c r="F256" s="94">
        <v>0</v>
      </c>
      <c r="G256" s="95">
        <v>225996579.97999999</v>
      </c>
      <c r="H256" s="96">
        <v>0</v>
      </c>
    </row>
    <row r="257" spans="1:8">
      <c r="A257" s="34" t="s">
        <v>684</v>
      </c>
      <c r="B257" s="93" t="s">
        <v>685</v>
      </c>
      <c r="C257" s="93" t="s">
        <v>228</v>
      </c>
      <c r="D257" s="93" t="s">
        <v>229</v>
      </c>
      <c r="E257" s="94">
        <v>158720.58525</v>
      </c>
      <c r="F257" s="94">
        <v>0</v>
      </c>
      <c r="G257" s="95">
        <v>158720585.25</v>
      </c>
      <c r="H257" s="96">
        <v>0</v>
      </c>
    </row>
    <row r="258" spans="1:8">
      <c r="A258" s="34" t="s">
        <v>682</v>
      </c>
      <c r="B258" s="93" t="s">
        <v>686</v>
      </c>
      <c r="C258" s="93" t="s">
        <v>228</v>
      </c>
      <c r="D258" s="93" t="s">
        <v>232</v>
      </c>
      <c r="E258" s="94">
        <v>105328.52722</v>
      </c>
      <c r="F258" s="94">
        <v>0</v>
      </c>
      <c r="G258" s="95">
        <v>105328527.22</v>
      </c>
      <c r="H258" s="96">
        <v>0</v>
      </c>
    </row>
    <row r="259" spans="1:8">
      <c r="A259" s="34" t="s">
        <v>687</v>
      </c>
      <c r="B259" s="93" t="s">
        <v>688</v>
      </c>
      <c r="C259" s="93" t="s">
        <v>228</v>
      </c>
      <c r="D259" s="93" t="s">
        <v>229</v>
      </c>
      <c r="E259" s="94">
        <v>67677.368300000002</v>
      </c>
      <c r="F259" s="94">
        <v>0</v>
      </c>
      <c r="G259" s="95">
        <v>67677368.299999997</v>
      </c>
      <c r="H259" s="96">
        <v>0</v>
      </c>
    </row>
    <row r="260" spans="1:8">
      <c r="A260" s="34" t="s">
        <v>682</v>
      </c>
      <c r="B260" s="93" t="s">
        <v>689</v>
      </c>
      <c r="C260" s="93" t="s">
        <v>228</v>
      </c>
      <c r="D260" s="93" t="s">
        <v>232</v>
      </c>
      <c r="E260" s="94">
        <v>54586.184430000001</v>
      </c>
      <c r="F260" s="94">
        <v>0</v>
      </c>
      <c r="G260" s="95">
        <v>54586184.43</v>
      </c>
      <c r="H260" s="96">
        <v>0</v>
      </c>
    </row>
    <row r="261" spans="1:8">
      <c r="A261" s="34" t="s">
        <v>690</v>
      </c>
      <c r="B261" s="93" t="s">
        <v>691</v>
      </c>
      <c r="C261" s="93" t="s">
        <v>228</v>
      </c>
      <c r="D261" s="93" t="s">
        <v>229</v>
      </c>
      <c r="E261" s="94">
        <v>-7909.4761900000003</v>
      </c>
      <c r="F261" s="94">
        <v>0</v>
      </c>
      <c r="G261" s="95">
        <v>-7909476.1900000004</v>
      </c>
      <c r="H261" s="96">
        <v>0</v>
      </c>
    </row>
    <row r="262" spans="1:8">
      <c r="A262" s="34" t="s">
        <v>682</v>
      </c>
      <c r="B262" s="93" t="s">
        <v>692</v>
      </c>
      <c r="C262" s="93" t="s">
        <v>228</v>
      </c>
      <c r="D262" s="93" t="s">
        <v>232</v>
      </c>
      <c r="E262" s="94">
        <v>-7167.2256100000004</v>
      </c>
      <c r="F262" s="94">
        <v>0</v>
      </c>
      <c r="G262" s="95">
        <v>-7167225.6100000003</v>
      </c>
      <c r="H262" s="96">
        <v>0</v>
      </c>
    </row>
    <row r="263" spans="1:8">
      <c r="A263" s="34" t="s">
        <v>693</v>
      </c>
      <c r="B263" s="93" t="s">
        <v>694</v>
      </c>
      <c r="C263" s="93" t="s">
        <v>228</v>
      </c>
      <c r="D263" s="93" t="s">
        <v>229</v>
      </c>
      <c r="E263" s="94">
        <v>50985.598469999997</v>
      </c>
      <c r="F263" s="94">
        <v>0</v>
      </c>
      <c r="G263" s="95">
        <v>50985598.469999999</v>
      </c>
      <c r="H263" s="96">
        <v>0</v>
      </c>
    </row>
    <row r="264" spans="1:8">
      <c r="A264" s="34" t="s">
        <v>682</v>
      </c>
      <c r="B264" s="93" t="s">
        <v>695</v>
      </c>
      <c r="C264" s="93" t="s">
        <v>228</v>
      </c>
      <c r="D264" s="93" t="s">
        <v>232</v>
      </c>
      <c r="E264" s="94">
        <v>31407.300510000001</v>
      </c>
      <c r="F264" s="94">
        <v>0</v>
      </c>
      <c r="G264" s="95">
        <v>31407300.510000002</v>
      </c>
      <c r="H264" s="96">
        <v>0</v>
      </c>
    </row>
    <row r="265" spans="1:8">
      <c r="A265" s="34" t="s">
        <v>696</v>
      </c>
      <c r="B265" s="93" t="s">
        <v>697</v>
      </c>
      <c r="C265" s="93" t="s">
        <v>228</v>
      </c>
      <c r="D265" s="93" t="s">
        <v>229</v>
      </c>
      <c r="E265" s="94">
        <v>52001.326520000002</v>
      </c>
      <c r="F265" s="94">
        <v>0</v>
      </c>
      <c r="G265" s="95">
        <v>52001326.520000003</v>
      </c>
      <c r="H265" s="96">
        <v>0</v>
      </c>
    </row>
    <row r="266" spans="1:8">
      <c r="A266" s="34" t="s">
        <v>682</v>
      </c>
      <c r="B266" s="93" t="s">
        <v>698</v>
      </c>
      <c r="C266" s="93" t="s">
        <v>228</v>
      </c>
      <c r="D266" s="93" t="s">
        <v>232</v>
      </c>
      <c r="E266" s="94">
        <v>52904.953509999999</v>
      </c>
      <c r="F266" s="94">
        <v>0</v>
      </c>
      <c r="G266" s="95">
        <v>52904953.509999998</v>
      </c>
      <c r="H266" s="96">
        <v>0</v>
      </c>
    </row>
    <row r="267" spans="1:8" ht="24">
      <c r="A267" s="34" t="s">
        <v>699</v>
      </c>
      <c r="B267" s="93" t="s">
        <v>700</v>
      </c>
      <c r="C267" s="93" t="s">
        <v>228</v>
      </c>
      <c r="D267" s="93" t="s">
        <v>229</v>
      </c>
      <c r="E267" s="94">
        <v>-23992.201149999997</v>
      </c>
      <c r="F267" s="94">
        <v>0</v>
      </c>
      <c r="G267" s="95">
        <v>-23992201.149999999</v>
      </c>
      <c r="H267" s="96">
        <v>0</v>
      </c>
    </row>
    <row r="268" spans="1:8">
      <c r="A268" s="34" t="s">
        <v>682</v>
      </c>
      <c r="B268" s="93" t="s">
        <v>701</v>
      </c>
      <c r="C268" s="93" t="s">
        <v>228</v>
      </c>
      <c r="D268" s="93" t="s">
        <v>232</v>
      </c>
      <c r="E268" s="94">
        <v>-19887.201730000001</v>
      </c>
      <c r="F268" s="94">
        <v>0</v>
      </c>
      <c r="G268" s="95">
        <v>-19887201.73</v>
      </c>
      <c r="H268" s="96">
        <v>0</v>
      </c>
    </row>
    <row r="269" spans="1:8">
      <c r="A269" s="34" t="s">
        <v>702</v>
      </c>
      <c r="B269" s="93" t="s">
        <v>703</v>
      </c>
      <c r="C269" s="93" t="s">
        <v>228</v>
      </c>
      <c r="D269" s="93" t="s">
        <v>229</v>
      </c>
      <c r="E269" s="94">
        <v>106212.56563</v>
      </c>
      <c r="F269" s="94">
        <v>0</v>
      </c>
      <c r="G269" s="95">
        <v>106212565.63</v>
      </c>
      <c r="H269" s="96">
        <v>0</v>
      </c>
    </row>
    <row r="270" spans="1:8">
      <c r="A270" s="34" t="s">
        <v>682</v>
      </c>
      <c r="B270" s="93" t="s">
        <v>704</v>
      </c>
      <c r="C270" s="93" t="s">
        <v>228</v>
      </c>
      <c r="D270" s="93" t="s">
        <v>232</v>
      </c>
      <c r="E270" s="94">
        <v>34380.597999999998</v>
      </c>
      <c r="F270" s="94">
        <v>0</v>
      </c>
      <c r="G270" s="95">
        <v>34380598</v>
      </c>
      <c r="H270" s="96">
        <v>0</v>
      </c>
    </row>
    <row r="271" spans="1:8">
      <c r="A271" s="34" t="s">
        <v>705</v>
      </c>
      <c r="B271" s="93" t="s">
        <v>706</v>
      </c>
      <c r="C271" s="93" t="s">
        <v>228</v>
      </c>
      <c r="D271" s="93" t="s">
        <v>229</v>
      </c>
      <c r="E271" s="94">
        <v>104090.71404000001</v>
      </c>
      <c r="F271" s="94">
        <v>0</v>
      </c>
      <c r="G271" s="95">
        <v>104090714.04000001</v>
      </c>
      <c r="H271" s="96">
        <v>0</v>
      </c>
    </row>
    <row r="272" spans="1:8">
      <c r="A272" s="34" t="s">
        <v>682</v>
      </c>
      <c r="B272" s="93" t="s">
        <v>707</v>
      </c>
      <c r="C272" s="93" t="s">
        <v>228</v>
      </c>
      <c r="D272" s="93" t="s">
        <v>232</v>
      </c>
      <c r="E272" s="94">
        <v>74884.304919999995</v>
      </c>
      <c r="F272" s="94">
        <v>0</v>
      </c>
      <c r="G272" s="95">
        <v>74884304.920000002</v>
      </c>
      <c r="H272" s="96">
        <v>0</v>
      </c>
    </row>
    <row r="273" spans="1:8">
      <c r="A273" s="34" t="s">
        <v>708</v>
      </c>
      <c r="B273" s="93" t="s">
        <v>709</v>
      </c>
      <c r="C273" s="93" t="s">
        <v>228</v>
      </c>
      <c r="D273" s="93" t="s">
        <v>229</v>
      </c>
      <c r="E273" s="94">
        <v>21496.535949999998</v>
      </c>
      <c r="F273" s="94">
        <v>0</v>
      </c>
      <c r="G273" s="95">
        <v>21496535.949999999</v>
      </c>
      <c r="H273" s="96">
        <v>0</v>
      </c>
    </row>
    <row r="274" spans="1:8">
      <c r="A274" s="34" t="s">
        <v>682</v>
      </c>
      <c r="B274" s="93" t="s">
        <v>710</v>
      </c>
      <c r="C274" s="93" t="s">
        <v>228</v>
      </c>
      <c r="D274" s="93" t="s">
        <v>232</v>
      </c>
      <c r="E274" s="94">
        <v>15338.32949</v>
      </c>
      <c r="F274" s="94">
        <v>0</v>
      </c>
      <c r="G274" s="95">
        <v>15338329.49</v>
      </c>
      <c r="H274" s="96">
        <v>0</v>
      </c>
    </row>
    <row r="275" spans="1:8">
      <c r="A275" s="34" t="s">
        <v>711</v>
      </c>
      <c r="B275" s="93" t="s">
        <v>712</v>
      </c>
      <c r="C275" s="93" t="s">
        <v>228</v>
      </c>
      <c r="D275" s="93" t="s">
        <v>229</v>
      </c>
      <c r="E275" s="94">
        <v>44379.802880000003</v>
      </c>
      <c r="F275" s="94">
        <v>0</v>
      </c>
      <c r="G275" s="95">
        <v>44379802.880000003</v>
      </c>
      <c r="H275" s="96">
        <v>0</v>
      </c>
    </row>
    <row r="276" spans="1:8">
      <c r="A276" s="34" t="s">
        <v>682</v>
      </c>
      <c r="B276" s="93" t="s">
        <v>713</v>
      </c>
      <c r="C276" s="93" t="s">
        <v>228</v>
      </c>
      <c r="D276" s="93" t="s">
        <v>232</v>
      </c>
      <c r="E276" s="94">
        <v>30044.873670000001</v>
      </c>
      <c r="F276" s="94">
        <v>0</v>
      </c>
      <c r="G276" s="95">
        <v>30044873.670000002</v>
      </c>
      <c r="H276" s="96">
        <v>0</v>
      </c>
    </row>
    <row r="277" spans="1:8">
      <c r="A277" s="34" t="s">
        <v>714</v>
      </c>
      <c r="B277" s="93" t="s">
        <v>715</v>
      </c>
      <c r="C277" s="93" t="s">
        <v>228</v>
      </c>
      <c r="D277" s="93" t="s">
        <v>229</v>
      </c>
      <c r="E277" s="94">
        <v>14174.086519999999</v>
      </c>
      <c r="F277" s="94">
        <v>0</v>
      </c>
      <c r="G277" s="95">
        <v>14174086.52</v>
      </c>
      <c r="H277" s="96">
        <v>0</v>
      </c>
    </row>
    <row r="278" spans="1:8">
      <c r="A278" s="34" t="s">
        <v>682</v>
      </c>
      <c r="B278" s="93" t="s">
        <v>716</v>
      </c>
      <c r="C278" s="93" t="s">
        <v>228</v>
      </c>
      <c r="D278" s="93" t="s">
        <v>232</v>
      </c>
      <c r="E278" s="94">
        <v>8818.2619200000008</v>
      </c>
      <c r="F278" s="94">
        <v>0</v>
      </c>
      <c r="G278" s="95">
        <v>8818261.9199999999</v>
      </c>
      <c r="H278" s="96">
        <v>0</v>
      </c>
    </row>
    <row r="279" spans="1:8">
      <c r="A279" s="34" t="s">
        <v>717</v>
      </c>
      <c r="B279" s="93" t="s">
        <v>718</v>
      </c>
      <c r="C279" s="93" t="s">
        <v>228</v>
      </c>
      <c r="D279" s="93" t="s">
        <v>229</v>
      </c>
      <c r="E279" s="94">
        <v>-15810.43525</v>
      </c>
      <c r="F279" s="94">
        <v>0</v>
      </c>
      <c r="G279" s="95">
        <v>-15810435.25</v>
      </c>
      <c r="H279" s="96">
        <v>0</v>
      </c>
    </row>
    <row r="280" spans="1:8">
      <c r="A280" s="34" t="s">
        <v>682</v>
      </c>
      <c r="B280" s="93" t="s">
        <v>719</v>
      </c>
      <c r="C280" s="93" t="s">
        <v>228</v>
      </c>
      <c r="D280" s="93" t="s">
        <v>232</v>
      </c>
      <c r="E280" s="94">
        <v>-11537.444170000001</v>
      </c>
      <c r="F280" s="94">
        <v>0</v>
      </c>
      <c r="G280" s="95">
        <v>-11537444.17</v>
      </c>
      <c r="H280" s="96">
        <v>0</v>
      </c>
    </row>
    <row r="281" spans="1:8">
      <c r="A281" s="34" t="s">
        <v>720</v>
      </c>
      <c r="B281" s="93" t="s">
        <v>721</v>
      </c>
      <c r="C281" s="93" t="s">
        <v>228</v>
      </c>
      <c r="D281" s="93" t="s">
        <v>229</v>
      </c>
      <c r="E281" s="94">
        <v>-2615.6724800000002</v>
      </c>
      <c r="F281" s="94">
        <v>0</v>
      </c>
      <c r="G281" s="95">
        <v>-2615672.48</v>
      </c>
      <c r="H281" s="96">
        <v>0</v>
      </c>
    </row>
    <row r="282" spans="1:8">
      <c r="A282" s="34" t="s">
        <v>682</v>
      </c>
      <c r="B282" s="93" t="s">
        <v>722</v>
      </c>
      <c r="C282" s="93" t="s">
        <v>228</v>
      </c>
      <c r="D282" s="93" t="s">
        <v>232</v>
      </c>
      <c r="E282" s="94">
        <v>-2999.8431800000003</v>
      </c>
      <c r="F282" s="94">
        <v>0</v>
      </c>
      <c r="G282" s="95">
        <v>-2999843.18</v>
      </c>
      <c r="H282" s="96">
        <v>0</v>
      </c>
    </row>
    <row r="283" spans="1:8">
      <c r="A283" s="34" t="s">
        <v>682</v>
      </c>
      <c r="B283" s="93" t="s">
        <v>723</v>
      </c>
      <c r="C283" s="93" t="s">
        <v>228</v>
      </c>
      <c r="D283" s="93" t="s">
        <v>232</v>
      </c>
      <c r="E283" s="94">
        <v>15526.7</v>
      </c>
      <c r="F283" s="94">
        <v>0</v>
      </c>
      <c r="G283" s="95">
        <v>15526700</v>
      </c>
      <c r="H283" s="96">
        <v>0</v>
      </c>
    </row>
    <row r="284" spans="1:8">
      <c r="A284" s="34" t="s">
        <v>724</v>
      </c>
      <c r="B284" s="93" t="s">
        <v>725</v>
      </c>
      <c r="C284" s="93" t="s">
        <v>228</v>
      </c>
      <c r="D284" s="93" t="s">
        <v>229</v>
      </c>
      <c r="E284" s="94">
        <v>102750.64656000001</v>
      </c>
      <c r="F284" s="94">
        <v>102729.10606000001</v>
      </c>
      <c r="G284" s="95">
        <v>102750646.56</v>
      </c>
      <c r="H284" s="95">
        <v>102729106.06</v>
      </c>
    </row>
    <row r="285" spans="1:8">
      <c r="A285" s="34" t="s">
        <v>726</v>
      </c>
      <c r="B285" s="93" t="s">
        <v>727</v>
      </c>
      <c r="C285" s="93" t="s">
        <v>228</v>
      </c>
      <c r="D285" s="93" t="s">
        <v>229</v>
      </c>
      <c r="E285" s="94">
        <v>102750.64656000001</v>
      </c>
      <c r="F285" s="94">
        <v>102729.10606000001</v>
      </c>
      <c r="G285" s="95">
        <v>102750646.56</v>
      </c>
      <c r="H285" s="95">
        <v>102729106.06</v>
      </c>
    </row>
    <row r="286" spans="1:8">
      <c r="A286" s="34" t="s">
        <v>728</v>
      </c>
      <c r="B286" s="93" t="s">
        <v>729</v>
      </c>
      <c r="C286" s="93" t="s">
        <v>228</v>
      </c>
      <c r="D286" s="93" t="s">
        <v>229</v>
      </c>
      <c r="E286" s="94">
        <v>0.81137000000000004</v>
      </c>
      <c r="F286" s="94">
        <v>0.81120999999999999</v>
      </c>
      <c r="G286" s="95">
        <v>811.37</v>
      </c>
      <c r="H286" s="95">
        <v>811.21</v>
      </c>
    </row>
    <row r="287" spans="1:8">
      <c r="A287" s="34" t="s">
        <v>730</v>
      </c>
      <c r="B287" s="93" t="s">
        <v>731</v>
      </c>
      <c r="C287" s="93" t="s">
        <v>228</v>
      </c>
      <c r="D287" s="93" t="s">
        <v>229</v>
      </c>
      <c r="E287" s="94">
        <v>101424.88537999999</v>
      </c>
      <c r="F287" s="94">
        <v>101287.40887999999</v>
      </c>
      <c r="G287" s="95">
        <v>101424885.38</v>
      </c>
      <c r="H287" s="95">
        <v>101287408.88</v>
      </c>
    </row>
    <row r="288" spans="1:8">
      <c r="A288" s="34" t="s">
        <v>732</v>
      </c>
      <c r="B288" s="93" t="s">
        <v>733</v>
      </c>
      <c r="C288" s="93" t="s">
        <v>228</v>
      </c>
      <c r="D288" s="93" t="s">
        <v>229</v>
      </c>
      <c r="E288" s="94">
        <v>10.417</v>
      </c>
      <c r="F288" s="94">
        <v>10.404999999999999</v>
      </c>
      <c r="G288" s="95">
        <v>10417</v>
      </c>
      <c r="H288" s="95">
        <v>10405</v>
      </c>
    </row>
    <row r="289" spans="1:8">
      <c r="A289" s="34" t="s">
        <v>726</v>
      </c>
      <c r="B289" s="93" t="s">
        <v>734</v>
      </c>
      <c r="C289" s="93" t="s">
        <v>228</v>
      </c>
      <c r="D289" s="93" t="s">
        <v>229</v>
      </c>
      <c r="E289" s="94">
        <v>0.81137000000000004</v>
      </c>
      <c r="F289" s="94">
        <v>0.81120999999999999</v>
      </c>
      <c r="G289" s="95">
        <v>811.37</v>
      </c>
      <c r="H289" s="95">
        <v>811.21</v>
      </c>
    </row>
    <row r="290" spans="1:8">
      <c r="A290" s="34" t="s">
        <v>735</v>
      </c>
      <c r="B290" s="93" t="s">
        <v>736</v>
      </c>
      <c r="C290" s="93" t="s">
        <v>228</v>
      </c>
      <c r="D290" s="93" t="s">
        <v>229</v>
      </c>
      <c r="E290" s="94">
        <v>101424.88537999999</v>
      </c>
      <c r="F290" s="94">
        <v>101287.40887999999</v>
      </c>
      <c r="G290" s="95">
        <v>101424885.38</v>
      </c>
      <c r="H290" s="95">
        <v>101287408.88</v>
      </c>
    </row>
    <row r="291" spans="1:8" ht="13.5" customHeight="1">
      <c r="A291" s="34" t="s">
        <v>737</v>
      </c>
      <c r="B291" s="93" t="s">
        <v>738</v>
      </c>
      <c r="C291" s="93" t="s">
        <v>228</v>
      </c>
      <c r="D291" s="93" t="s">
        <v>229</v>
      </c>
      <c r="E291" s="94">
        <v>10.417</v>
      </c>
      <c r="F291" s="94">
        <v>10.404999999999999</v>
      </c>
      <c r="G291" s="95">
        <v>10417</v>
      </c>
      <c r="H291" s="95">
        <v>10405</v>
      </c>
    </row>
    <row r="292" spans="1:8">
      <c r="A292" s="34" t="s">
        <v>619</v>
      </c>
      <c r="B292" s="93" t="s">
        <v>739</v>
      </c>
      <c r="C292" s="93" t="s">
        <v>228</v>
      </c>
      <c r="D292" s="93" t="s">
        <v>229</v>
      </c>
      <c r="E292" s="94">
        <v>6058432.3580799997</v>
      </c>
      <c r="F292" s="94">
        <v>4655418.5295699993</v>
      </c>
      <c r="G292" s="95">
        <v>6058432358.0799999</v>
      </c>
      <c r="H292" s="95">
        <v>4655418529.5699997</v>
      </c>
    </row>
    <row r="293" spans="1:8">
      <c r="A293" s="34" t="s">
        <v>740</v>
      </c>
      <c r="B293" s="93" t="s">
        <v>741</v>
      </c>
      <c r="C293" s="93" t="s">
        <v>228</v>
      </c>
      <c r="D293" s="93" t="s">
        <v>229</v>
      </c>
      <c r="E293" s="94">
        <v>659535.06986000005</v>
      </c>
      <c r="F293" s="94">
        <v>438340.52523000003</v>
      </c>
      <c r="G293" s="95">
        <v>659535069.86000001</v>
      </c>
      <c r="H293" s="95">
        <v>438340525.23000002</v>
      </c>
    </row>
    <row r="294" spans="1:8">
      <c r="A294" s="34" t="s">
        <v>742</v>
      </c>
      <c r="B294" s="93" t="s">
        <v>743</v>
      </c>
      <c r="C294" s="93" t="s">
        <v>228</v>
      </c>
      <c r="D294" s="93" t="s">
        <v>229</v>
      </c>
      <c r="E294" s="94">
        <v>203106.10991999999</v>
      </c>
      <c r="F294" s="94">
        <v>161279.97117999999</v>
      </c>
      <c r="G294" s="95">
        <v>203106109.91999999</v>
      </c>
      <c r="H294" s="95">
        <v>161279971.18000001</v>
      </c>
    </row>
    <row r="295" spans="1:8">
      <c r="A295" s="34" t="s">
        <v>625</v>
      </c>
      <c r="B295" s="93" t="s">
        <v>744</v>
      </c>
      <c r="C295" s="93" t="s">
        <v>228</v>
      </c>
      <c r="D295" s="93" t="s">
        <v>229</v>
      </c>
      <c r="E295" s="94">
        <v>2238581.3946599998</v>
      </c>
      <c r="F295" s="94">
        <v>1921200.5619100002</v>
      </c>
      <c r="G295" s="95">
        <v>2238581394.6599998</v>
      </c>
      <c r="H295" s="95">
        <v>1921200561.9100001</v>
      </c>
    </row>
    <row r="296" spans="1:8">
      <c r="A296" s="34" t="s">
        <v>740</v>
      </c>
      <c r="B296" s="93" t="s">
        <v>745</v>
      </c>
      <c r="C296" s="93" t="s">
        <v>228</v>
      </c>
      <c r="D296" s="93" t="s">
        <v>229</v>
      </c>
      <c r="E296" s="94">
        <v>1695313.1074400002</v>
      </c>
      <c r="F296" s="94">
        <v>1438826.47291</v>
      </c>
      <c r="G296" s="95">
        <v>1695313107.4400001</v>
      </c>
      <c r="H296" s="95">
        <v>1438826472.9100001</v>
      </c>
    </row>
    <row r="297" spans="1:8">
      <c r="A297" s="34" t="s">
        <v>742</v>
      </c>
      <c r="B297" s="93" t="s">
        <v>746</v>
      </c>
      <c r="C297" s="93" t="s">
        <v>228</v>
      </c>
      <c r="D297" s="93" t="s">
        <v>229</v>
      </c>
      <c r="E297" s="94">
        <v>272898.86358</v>
      </c>
      <c r="F297" s="94">
        <v>253565.92052000001</v>
      </c>
      <c r="G297" s="95">
        <v>272898863.57999998</v>
      </c>
      <c r="H297" s="95">
        <v>253565920.52000001</v>
      </c>
    </row>
    <row r="298" spans="1:8">
      <c r="A298" s="34" t="s">
        <v>747</v>
      </c>
      <c r="B298" s="93" t="s">
        <v>748</v>
      </c>
      <c r="C298" s="93" t="s">
        <v>228</v>
      </c>
      <c r="D298" s="93" t="s">
        <v>229</v>
      </c>
      <c r="E298" s="94">
        <v>17783459.535720002</v>
      </c>
      <c r="F298" s="94">
        <v>17137482.86953</v>
      </c>
      <c r="G298" s="95">
        <v>17783459535.720001</v>
      </c>
      <c r="H298" s="95">
        <v>17137482869.530001</v>
      </c>
    </row>
    <row r="299" spans="1:8">
      <c r="A299" s="34" t="s">
        <v>661</v>
      </c>
      <c r="B299" s="93" t="s">
        <v>749</v>
      </c>
      <c r="C299" s="93" t="s">
        <v>137</v>
      </c>
      <c r="D299" s="93" t="s">
        <v>229</v>
      </c>
      <c r="E299" s="94">
        <v>7940748.27489</v>
      </c>
      <c r="F299" s="94">
        <v>7881455.5870900005</v>
      </c>
      <c r="G299" s="95">
        <v>7940748274.8900003</v>
      </c>
      <c r="H299" s="95">
        <v>7881455587.0900002</v>
      </c>
    </row>
    <row r="300" spans="1:8" ht="13.5" customHeight="1">
      <c r="A300" s="34" t="s">
        <v>750</v>
      </c>
      <c r="B300" s="93" t="s">
        <v>751</v>
      </c>
      <c r="C300" s="93" t="s">
        <v>137</v>
      </c>
      <c r="D300" s="93" t="s">
        <v>229</v>
      </c>
      <c r="E300" s="94">
        <v>3876764.0855799997</v>
      </c>
      <c r="F300" s="94">
        <v>3841573.6078699999</v>
      </c>
      <c r="G300" s="95">
        <v>3876764085.5799999</v>
      </c>
      <c r="H300" s="95">
        <v>3841573607.8699999</v>
      </c>
    </row>
    <row r="301" spans="1:8">
      <c r="A301" s="34" t="s">
        <v>752</v>
      </c>
      <c r="B301" s="93" t="s">
        <v>753</v>
      </c>
      <c r="C301" s="93" t="s">
        <v>139</v>
      </c>
      <c r="D301" s="93" t="s">
        <v>229</v>
      </c>
      <c r="E301" s="94">
        <v>231843.75796000002</v>
      </c>
      <c r="F301" s="94">
        <v>229492.36297999998</v>
      </c>
      <c r="G301" s="95">
        <v>231843757.96000001</v>
      </c>
      <c r="H301" s="95">
        <v>229492362.97999999</v>
      </c>
    </row>
    <row r="302" spans="1:8" ht="24">
      <c r="A302" s="34" t="s">
        <v>754</v>
      </c>
      <c r="B302" s="93" t="s">
        <v>755</v>
      </c>
      <c r="C302" s="93" t="s">
        <v>141</v>
      </c>
      <c r="D302" s="93" t="s">
        <v>229</v>
      </c>
      <c r="E302" s="94">
        <v>2670102.8253899999</v>
      </c>
      <c r="F302" s="94">
        <v>2657797.3409699998</v>
      </c>
      <c r="G302" s="95">
        <v>2670102825.3899999</v>
      </c>
      <c r="H302" s="95">
        <v>2657797340.9699998</v>
      </c>
    </row>
    <row r="303" spans="1:8">
      <c r="A303" s="34" t="s">
        <v>726</v>
      </c>
      <c r="B303" s="93" t="s">
        <v>756</v>
      </c>
      <c r="C303" s="93" t="s">
        <v>757</v>
      </c>
      <c r="D303" s="93" t="s">
        <v>229</v>
      </c>
      <c r="E303" s="94">
        <v>353029.68657000002</v>
      </c>
      <c r="F303" s="94">
        <v>352118.40130999999</v>
      </c>
      <c r="G303" s="95">
        <v>353029686.56999999</v>
      </c>
      <c r="H303" s="95">
        <v>352118401.31</v>
      </c>
    </row>
    <row r="304" spans="1:8">
      <c r="A304" s="34" t="s">
        <v>758</v>
      </c>
      <c r="B304" s="93" t="s">
        <v>759</v>
      </c>
      <c r="C304" s="93" t="s">
        <v>137</v>
      </c>
      <c r="D304" s="93" t="s">
        <v>229</v>
      </c>
      <c r="E304" s="94">
        <v>605245.80955000001</v>
      </c>
      <c r="F304" s="94">
        <v>585623.52697000001</v>
      </c>
      <c r="G304" s="95">
        <v>605245809.54999995</v>
      </c>
      <c r="H304" s="95">
        <v>585623526.97000003</v>
      </c>
    </row>
    <row r="305" spans="1:8">
      <c r="A305" s="34" t="s">
        <v>760</v>
      </c>
      <c r="B305" s="93" t="s">
        <v>761</v>
      </c>
      <c r="C305" s="93" t="s">
        <v>137</v>
      </c>
      <c r="D305" s="93" t="s">
        <v>229</v>
      </c>
      <c r="E305" s="94">
        <v>16542.006109999998</v>
      </c>
      <c r="F305" s="94">
        <v>16541.975640000001</v>
      </c>
      <c r="G305" s="95">
        <v>16542006.109999999</v>
      </c>
      <c r="H305" s="95">
        <v>16541975.640000001</v>
      </c>
    </row>
    <row r="306" spans="1:8">
      <c r="A306" s="34" t="s">
        <v>762</v>
      </c>
      <c r="B306" s="93" t="s">
        <v>763</v>
      </c>
      <c r="C306" s="93" t="s">
        <v>137</v>
      </c>
      <c r="D306" s="93" t="s">
        <v>229</v>
      </c>
      <c r="E306" s="94">
        <v>1299753.51385</v>
      </c>
      <c r="F306" s="94">
        <v>1294021.69019</v>
      </c>
      <c r="G306" s="95">
        <v>1299753513.8499999</v>
      </c>
      <c r="H306" s="95">
        <v>1294021690.1900001</v>
      </c>
    </row>
    <row r="307" spans="1:8">
      <c r="A307" s="34" t="s">
        <v>752</v>
      </c>
      <c r="B307" s="93" t="s">
        <v>764</v>
      </c>
      <c r="C307" s="93" t="s">
        <v>139</v>
      </c>
      <c r="D307" s="93" t="s">
        <v>229</v>
      </c>
      <c r="E307" s="94">
        <v>1179687.7023699998</v>
      </c>
      <c r="F307" s="94">
        <v>1174610.5525499999</v>
      </c>
      <c r="G307" s="95">
        <v>1179687702.3699999</v>
      </c>
      <c r="H307" s="95">
        <v>1174610552.55</v>
      </c>
    </row>
    <row r="308" spans="1:8" ht="24">
      <c r="A308" s="34" t="s">
        <v>754</v>
      </c>
      <c r="B308" s="93" t="s">
        <v>765</v>
      </c>
      <c r="C308" s="93" t="s">
        <v>141</v>
      </c>
      <c r="D308" s="93" t="s">
        <v>229</v>
      </c>
      <c r="E308" s="94">
        <v>113590.35656999999</v>
      </c>
      <c r="F308" s="94">
        <v>112941.41164000001</v>
      </c>
      <c r="G308" s="95">
        <v>113590356.56999999</v>
      </c>
      <c r="H308" s="95">
        <v>112941411.64</v>
      </c>
    </row>
    <row r="309" spans="1:8">
      <c r="A309" s="34" t="s">
        <v>726</v>
      </c>
      <c r="B309" s="93" t="s">
        <v>766</v>
      </c>
      <c r="C309" s="93" t="s">
        <v>757</v>
      </c>
      <c r="D309" s="93" t="s">
        <v>229</v>
      </c>
      <c r="E309" s="94">
        <v>5983.5599099999999</v>
      </c>
      <c r="F309" s="94">
        <v>5977.83115</v>
      </c>
      <c r="G309" s="95">
        <v>5983559.9100000001</v>
      </c>
      <c r="H309" s="95">
        <v>5977831.1500000004</v>
      </c>
    </row>
    <row r="310" spans="1:8">
      <c r="A310" s="34" t="s">
        <v>760</v>
      </c>
      <c r="B310" s="93" t="s">
        <v>767</v>
      </c>
      <c r="C310" s="93" t="s">
        <v>137</v>
      </c>
      <c r="D310" s="93" t="s">
        <v>229</v>
      </c>
      <c r="E310" s="94">
        <v>491.89499999999998</v>
      </c>
      <c r="F310" s="94">
        <v>491.89484999999996</v>
      </c>
      <c r="G310" s="95">
        <v>491895</v>
      </c>
      <c r="H310" s="95">
        <v>491894.85</v>
      </c>
    </row>
    <row r="311" spans="1:8">
      <c r="A311" s="34" t="s">
        <v>637</v>
      </c>
      <c r="B311" s="93" t="s">
        <v>768</v>
      </c>
      <c r="C311" s="93" t="s">
        <v>149</v>
      </c>
      <c r="D311" s="93" t="s">
        <v>229</v>
      </c>
      <c r="E311" s="94">
        <v>872284.88040999998</v>
      </c>
      <c r="F311" s="94">
        <v>843107.80585</v>
      </c>
      <c r="G311" s="95">
        <v>872284880.40999997</v>
      </c>
      <c r="H311" s="95">
        <v>843107805.85000002</v>
      </c>
    </row>
    <row r="312" spans="1:8">
      <c r="A312" s="34" t="s">
        <v>641</v>
      </c>
      <c r="B312" s="93" t="s">
        <v>769</v>
      </c>
      <c r="C312" s="93" t="s">
        <v>477</v>
      </c>
      <c r="D312" s="93" t="s">
        <v>229</v>
      </c>
      <c r="E312" s="94">
        <v>6682336.8667399995</v>
      </c>
      <c r="F312" s="94">
        <v>6191693.0481099999</v>
      </c>
      <c r="G312" s="95">
        <v>6682336866.7399998</v>
      </c>
      <c r="H312" s="95">
        <v>6191693048.1099997</v>
      </c>
    </row>
    <row r="313" spans="1:8">
      <c r="A313" s="34" t="s">
        <v>770</v>
      </c>
      <c r="B313" s="93" t="s">
        <v>771</v>
      </c>
      <c r="C313" s="93" t="s">
        <v>477</v>
      </c>
      <c r="D313" s="93" t="s">
        <v>229</v>
      </c>
      <c r="E313" s="94">
        <v>1914793.2859</v>
      </c>
      <c r="F313" s="94">
        <v>1756350.8341600001</v>
      </c>
      <c r="G313" s="95">
        <v>1914793285.9000001</v>
      </c>
      <c r="H313" s="95">
        <v>1756350834.1600001</v>
      </c>
    </row>
    <row r="314" spans="1:8">
      <c r="A314" s="34" t="s">
        <v>772</v>
      </c>
      <c r="B314" s="93" t="s">
        <v>773</v>
      </c>
      <c r="C314" s="93" t="s">
        <v>774</v>
      </c>
      <c r="D314" s="93" t="s">
        <v>229</v>
      </c>
      <c r="E314" s="94">
        <v>1464933.30999</v>
      </c>
      <c r="F314" s="94">
        <v>1339973.39607</v>
      </c>
      <c r="G314" s="95">
        <v>1464933309.99</v>
      </c>
      <c r="H314" s="95">
        <v>1339973396.0699999</v>
      </c>
    </row>
    <row r="315" spans="1:8">
      <c r="A315" s="34" t="s">
        <v>775</v>
      </c>
      <c r="B315" s="93" t="s">
        <v>776</v>
      </c>
      <c r="C315" s="93" t="s">
        <v>777</v>
      </c>
      <c r="D315" s="93" t="s">
        <v>229</v>
      </c>
      <c r="E315" s="94">
        <v>244754.08455</v>
      </c>
      <c r="F315" s="94">
        <v>224872.50258999999</v>
      </c>
      <c r="G315" s="95">
        <v>244754084.55000001</v>
      </c>
      <c r="H315" s="95">
        <v>224872502.59</v>
      </c>
    </row>
    <row r="316" spans="1:8">
      <c r="A316" s="34" t="s">
        <v>778</v>
      </c>
      <c r="B316" s="93" t="s">
        <v>779</v>
      </c>
      <c r="C316" s="93" t="s">
        <v>780</v>
      </c>
      <c r="D316" s="93" t="s">
        <v>229</v>
      </c>
      <c r="E316" s="94">
        <v>51985.196689999997</v>
      </c>
      <c r="F316" s="94">
        <v>49279.493600000002</v>
      </c>
      <c r="G316" s="95">
        <v>51985196.689999998</v>
      </c>
      <c r="H316" s="95">
        <v>49279493.600000001</v>
      </c>
    </row>
    <row r="317" spans="1:8">
      <c r="A317" s="34" t="s">
        <v>781</v>
      </c>
      <c r="B317" s="93" t="s">
        <v>782</v>
      </c>
      <c r="C317" s="93" t="s">
        <v>477</v>
      </c>
      <c r="D317" s="93" t="s">
        <v>229</v>
      </c>
      <c r="E317" s="94">
        <v>55155.8</v>
      </c>
      <c r="F317" s="94">
        <v>45262.87</v>
      </c>
      <c r="G317" s="95">
        <v>55155800</v>
      </c>
      <c r="H317" s="95">
        <v>45262870</v>
      </c>
    </row>
    <row r="318" spans="1:8">
      <c r="A318" s="34" t="s">
        <v>783</v>
      </c>
      <c r="B318" s="93" t="s">
        <v>784</v>
      </c>
      <c r="C318" s="93" t="s">
        <v>785</v>
      </c>
      <c r="D318" s="93" t="s">
        <v>229</v>
      </c>
      <c r="E318" s="94">
        <v>4787.9821300000003</v>
      </c>
      <c r="F318" s="94">
        <v>4544.5441900000005</v>
      </c>
      <c r="G318" s="95">
        <v>4787982.13</v>
      </c>
      <c r="H318" s="95">
        <v>4544544.1900000004</v>
      </c>
    </row>
    <row r="319" spans="1:8">
      <c r="A319" s="34" t="s">
        <v>786</v>
      </c>
      <c r="B319" s="93" t="s">
        <v>787</v>
      </c>
      <c r="C319" s="93" t="s">
        <v>477</v>
      </c>
      <c r="D319" s="93" t="s">
        <v>229</v>
      </c>
      <c r="E319" s="94">
        <v>93176.912540000005</v>
      </c>
      <c r="F319" s="94">
        <v>92418.027709999995</v>
      </c>
      <c r="G319" s="95">
        <v>93176912.540000007</v>
      </c>
      <c r="H319" s="95">
        <v>92418027.709999993</v>
      </c>
    </row>
    <row r="320" spans="1:8">
      <c r="A320" s="34" t="s">
        <v>711</v>
      </c>
      <c r="B320" s="93" t="s">
        <v>788</v>
      </c>
      <c r="C320" s="93" t="s">
        <v>477</v>
      </c>
      <c r="D320" s="93" t="s">
        <v>229</v>
      </c>
      <c r="E320" s="94">
        <v>2969146.6255399999</v>
      </c>
      <c r="F320" s="94">
        <v>2741961.0999400001</v>
      </c>
      <c r="G320" s="95">
        <v>2969146625.54</v>
      </c>
      <c r="H320" s="95">
        <v>2741961099.9400001</v>
      </c>
    </row>
    <row r="321" spans="1:8">
      <c r="A321" s="34" t="s">
        <v>772</v>
      </c>
      <c r="B321" s="93" t="s">
        <v>789</v>
      </c>
      <c r="C321" s="93" t="s">
        <v>774</v>
      </c>
      <c r="D321" s="93" t="s">
        <v>229</v>
      </c>
      <c r="E321" s="94">
        <v>2345976.8336900002</v>
      </c>
      <c r="F321" s="94">
        <v>2165688.3114499999</v>
      </c>
      <c r="G321" s="95">
        <v>2345976833.6900001</v>
      </c>
      <c r="H321" s="95">
        <v>2165688311.4499998</v>
      </c>
    </row>
    <row r="322" spans="1:8">
      <c r="A322" s="34" t="s">
        <v>775</v>
      </c>
      <c r="B322" s="93" t="s">
        <v>790</v>
      </c>
      <c r="C322" s="93" t="s">
        <v>777</v>
      </c>
      <c r="D322" s="93" t="s">
        <v>229</v>
      </c>
      <c r="E322" s="94">
        <v>298985.13670999999</v>
      </c>
      <c r="F322" s="94">
        <v>274451.29572000005</v>
      </c>
      <c r="G322" s="95">
        <v>298985136.70999998</v>
      </c>
      <c r="H322" s="95">
        <v>274451295.72000003</v>
      </c>
    </row>
    <row r="323" spans="1:8">
      <c r="A323" s="34" t="s">
        <v>778</v>
      </c>
      <c r="B323" s="93" t="s">
        <v>791</v>
      </c>
      <c r="C323" s="93" t="s">
        <v>780</v>
      </c>
      <c r="D323" s="93" t="s">
        <v>229</v>
      </c>
      <c r="E323" s="94">
        <v>140253.93881999998</v>
      </c>
      <c r="F323" s="94">
        <v>132954.06232</v>
      </c>
      <c r="G323" s="95">
        <v>140253938.81999999</v>
      </c>
      <c r="H323" s="95">
        <v>132954062.31999999</v>
      </c>
    </row>
    <row r="324" spans="1:8">
      <c r="A324" s="34" t="s">
        <v>781</v>
      </c>
      <c r="B324" s="93" t="s">
        <v>792</v>
      </c>
      <c r="C324" s="93" t="s">
        <v>477</v>
      </c>
      <c r="D324" s="93" t="s">
        <v>229</v>
      </c>
      <c r="E324" s="94">
        <v>76507.398000000001</v>
      </c>
      <c r="F324" s="94">
        <v>62784.773999999998</v>
      </c>
      <c r="G324" s="95">
        <v>76507398</v>
      </c>
      <c r="H324" s="95">
        <v>62784774</v>
      </c>
    </row>
    <row r="325" spans="1:8">
      <c r="A325" s="34" t="s">
        <v>783</v>
      </c>
      <c r="B325" s="93" t="s">
        <v>793</v>
      </c>
      <c r="C325" s="93" t="s">
        <v>785</v>
      </c>
      <c r="D325" s="93" t="s">
        <v>229</v>
      </c>
      <c r="E325" s="94">
        <v>6541.3128399999996</v>
      </c>
      <c r="F325" s="94">
        <v>6146.1275999999998</v>
      </c>
      <c r="G325" s="95">
        <v>6541312.8399999999</v>
      </c>
      <c r="H325" s="95">
        <v>6146127.5999999996</v>
      </c>
    </row>
    <row r="326" spans="1:8">
      <c r="A326" s="34" t="s">
        <v>786</v>
      </c>
      <c r="B326" s="93" t="s">
        <v>794</v>
      </c>
      <c r="C326" s="93" t="s">
        <v>477</v>
      </c>
      <c r="D326" s="93" t="s">
        <v>229</v>
      </c>
      <c r="E326" s="94">
        <v>100882.00548000001</v>
      </c>
      <c r="F326" s="94">
        <v>99936.528849999988</v>
      </c>
      <c r="G326" s="95">
        <v>100882005.48</v>
      </c>
      <c r="H326" s="95">
        <v>99936528.849999994</v>
      </c>
    </row>
    <row r="327" spans="1:8">
      <c r="A327" s="34" t="s">
        <v>714</v>
      </c>
      <c r="B327" s="93" t="s">
        <v>795</v>
      </c>
      <c r="C327" s="93" t="s">
        <v>477</v>
      </c>
      <c r="D327" s="93" t="s">
        <v>229</v>
      </c>
      <c r="E327" s="94">
        <v>785610.31536999997</v>
      </c>
      <c r="F327" s="94">
        <v>720757.79888000002</v>
      </c>
      <c r="G327" s="95">
        <v>785610315.37</v>
      </c>
      <c r="H327" s="95">
        <v>720757798.88</v>
      </c>
    </row>
    <row r="328" spans="1:8">
      <c r="A328" s="34" t="s">
        <v>772</v>
      </c>
      <c r="B328" s="93" t="s">
        <v>796</v>
      </c>
      <c r="C328" s="93" t="s">
        <v>774</v>
      </c>
      <c r="D328" s="93" t="s">
        <v>229</v>
      </c>
      <c r="E328" s="94">
        <v>668871.92348999996</v>
      </c>
      <c r="F328" s="94">
        <v>611173.91067999997</v>
      </c>
      <c r="G328" s="95">
        <v>668871923.49000001</v>
      </c>
      <c r="H328" s="95">
        <v>611173910.67999995</v>
      </c>
    </row>
    <row r="329" spans="1:8">
      <c r="A329" s="34" t="s">
        <v>775</v>
      </c>
      <c r="B329" s="93" t="s">
        <v>797</v>
      </c>
      <c r="C329" s="93" t="s">
        <v>777</v>
      </c>
      <c r="D329" s="93" t="s">
        <v>229</v>
      </c>
      <c r="E329" s="94">
        <v>36510.12081</v>
      </c>
      <c r="F329" s="94">
        <v>33267.598489999997</v>
      </c>
      <c r="G329" s="95">
        <v>36510120.810000002</v>
      </c>
      <c r="H329" s="95">
        <v>33267598.489999998</v>
      </c>
    </row>
    <row r="330" spans="1:8">
      <c r="A330" s="34" t="s">
        <v>778</v>
      </c>
      <c r="B330" s="93" t="s">
        <v>798</v>
      </c>
      <c r="C330" s="93" t="s">
        <v>780</v>
      </c>
      <c r="D330" s="93" t="s">
        <v>229</v>
      </c>
      <c r="E330" s="94">
        <v>16359.773999999999</v>
      </c>
      <c r="F330" s="94">
        <v>16359.773999999999</v>
      </c>
      <c r="G330" s="95">
        <v>16359774</v>
      </c>
      <c r="H330" s="95">
        <v>16359774</v>
      </c>
    </row>
    <row r="331" spans="1:8">
      <c r="A331" s="34" t="s">
        <v>781</v>
      </c>
      <c r="B331" s="93" t="s">
        <v>799</v>
      </c>
      <c r="C331" s="93" t="s">
        <v>477</v>
      </c>
      <c r="D331" s="93" t="s">
        <v>229</v>
      </c>
      <c r="E331" s="94">
        <v>19439.972879999998</v>
      </c>
      <c r="F331" s="94">
        <v>15953.154</v>
      </c>
      <c r="G331" s="95">
        <v>19439972.879999999</v>
      </c>
      <c r="H331" s="95">
        <v>15953154</v>
      </c>
    </row>
    <row r="332" spans="1:8">
      <c r="A332" s="34" t="s">
        <v>783</v>
      </c>
      <c r="B332" s="93" t="s">
        <v>800</v>
      </c>
      <c r="C332" s="93" t="s">
        <v>785</v>
      </c>
      <c r="D332" s="93" t="s">
        <v>229</v>
      </c>
      <c r="E332" s="94">
        <v>2170.4524999999999</v>
      </c>
      <c r="F332" s="94">
        <v>2076.9818500000001</v>
      </c>
      <c r="G332" s="95">
        <v>2170452.5</v>
      </c>
      <c r="H332" s="95">
        <v>2076981.85</v>
      </c>
    </row>
    <row r="333" spans="1:8">
      <c r="A333" s="34" t="s">
        <v>786</v>
      </c>
      <c r="B333" s="93" t="s">
        <v>801</v>
      </c>
      <c r="C333" s="93" t="s">
        <v>477</v>
      </c>
      <c r="D333" s="93" t="s">
        <v>229</v>
      </c>
      <c r="E333" s="94">
        <v>42258.071689999997</v>
      </c>
      <c r="F333" s="94">
        <v>41926.379860000001</v>
      </c>
      <c r="G333" s="95">
        <v>42258071.689999998</v>
      </c>
      <c r="H333" s="95">
        <v>41926379.859999999</v>
      </c>
    </row>
    <row r="334" spans="1:8">
      <c r="A334" s="34" t="s">
        <v>646</v>
      </c>
      <c r="B334" s="93" t="s">
        <v>802</v>
      </c>
      <c r="C334" s="93" t="s">
        <v>520</v>
      </c>
      <c r="D334" s="93" t="s">
        <v>229</v>
      </c>
      <c r="E334" s="94">
        <v>650107.44495999999</v>
      </c>
      <c r="F334" s="94">
        <v>648311.80704999994</v>
      </c>
      <c r="G334" s="95">
        <v>650107444.96000004</v>
      </c>
      <c r="H334" s="95">
        <v>648311807.04999995</v>
      </c>
    </row>
    <row r="335" spans="1:8">
      <c r="A335" s="34" t="s">
        <v>650</v>
      </c>
      <c r="B335" s="93" t="s">
        <v>803</v>
      </c>
      <c r="C335" s="93" t="s">
        <v>653</v>
      </c>
      <c r="D335" s="93" t="s">
        <v>229</v>
      </c>
      <c r="E335" s="94">
        <v>357480.50351000001</v>
      </c>
      <c r="F335" s="94">
        <v>347896.44708999997</v>
      </c>
      <c r="G335" s="95">
        <v>357480503.50999999</v>
      </c>
      <c r="H335" s="95">
        <v>347896447.08999997</v>
      </c>
    </row>
    <row r="336" spans="1:8">
      <c r="A336" s="34" t="s">
        <v>655</v>
      </c>
      <c r="B336" s="93" t="s">
        <v>804</v>
      </c>
      <c r="C336" s="93" t="s">
        <v>228</v>
      </c>
      <c r="D336" s="93" t="s">
        <v>229</v>
      </c>
      <c r="E336" s="94">
        <v>1280501.5652100001</v>
      </c>
      <c r="F336" s="94">
        <v>1225018.1743399999</v>
      </c>
      <c r="G336" s="95">
        <v>1280501565.21</v>
      </c>
      <c r="H336" s="95">
        <v>1225018174.3399999</v>
      </c>
    </row>
    <row r="337" spans="1:8">
      <c r="A337" s="34" t="s">
        <v>805</v>
      </c>
      <c r="B337" s="93" t="s">
        <v>806</v>
      </c>
      <c r="C337" s="93" t="s">
        <v>228</v>
      </c>
      <c r="D337" s="93" t="s">
        <v>229</v>
      </c>
      <c r="E337" s="94">
        <v>23.1</v>
      </c>
      <c r="F337" s="94">
        <v>23.1</v>
      </c>
      <c r="G337" s="95">
        <v>23100</v>
      </c>
      <c r="H337" s="95">
        <v>23100</v>
      </c>
    </row>
    <row r="338" spans="1:8">
      <c r="A338" s="34" t="s">
        <v>807</v>
      </c>
      <c r="B338" s="93" t="s">
        <v>808</v>
      </c>
      <c r="C338" s="93" t="s">
        <v>228</v>
      </c>
      <c r="D338" s="93" t="s">
        <v>229</v>
      </c>
      <c r="E338" s="94">
        <v>122.44069</v>
      </c>
      <c r="F338" s="94">
        <v>0</v>
      </c>
      <c r="G338" s="95">
        <v>122440.69</v>
      </c>
      <c r="H338" s="95">
        <v>0</v>
      </c>
    </row>
    <row r="339" spans="1:8">
      <c r="A339" s="34" t="s">
        <v>809</v>
      </c>
      <c r="B339" s="93" t="s">
        <v>810</v>
      </c>
      <c r="C339" s="93" t="s">
        <v>228</v>
      </c>
      <c r="D339" s="93" t="s">
        <v>229</v>
      </c>
      <c r="E339" s="94">
        <v>0.14399999999999999</v>
      </c>
      <c r="F339" s="94">
        <v>0.14099999999999999</v>
      </c>
      <c r="G339" s="95">
        <v>144</v>
      </c>
      <c r="H339" s="95">
        <v>141</v>
      </c>
    </row>
    <row r="340" spans="1:8" ht="24">
      <c r="A340" s="34" t="s">
        <v>811</v>
      </c>
      <c r="B340" s="93" t="s">
        <v>812</v>
      </c>
      <c r="C340" s="93" t="s">
        <v>228</v>
      </c>
      <c r="D340" s="93" t="s">
        <v>229</v>
      </c>
      <c r="E340" s="94">
        <v>17.161750000000001</v>
      </c>
      <c r="F340" s="94">
        <v>17.035130000000002</v>
      </c>
      <c r="G340" s="95">
        <v>17161.75</v>
      </c>
      <c r="H340" s="95">
        <v>17035.13</v>
      </c>
    </row>
    <row r="341" spans="1:8" ht="24">
      <c r="A341" s="34" t="s">
        <v>813</v>
      </c>
      <c r="B341" s="93" t="s">
        <v>814</v>
      </c>
      <c r="C341" s="93" t="s">
        <v>228</v>
      </c>
      <c r="D341" s="93" t="s">
        <v>229</v>
      </c>
      <c r="E341" s="94">
        <v>10538584.357290002</v>
      </c>
      <c r="F341" s="94">
        <v>10457747.131790001</v>
      </c>
      <c r="G341" s="95">
        <v>10538584357.290001</v>
      </c>
      <c r="H341" s="95">
        <v>10457747131.790001</v>
      </c>
    </row>
    <row r="342" spans="1:8" ht="24">
      <c r="A342" s="34" t="s">
        <v>815</v>
      </c>
      <c r="B342" s="93" t="s">
        <v>816</v>
      </c>
      <c r="C342" s="93" t="s">
        <v>228</v>
      </c>
      <c r="D342" s="93" t="s">
        <v>229</v>
      </c>
      <c r="E342" s="94">
        <v>51.172839999999994</v>
      </c>
      <c r="F342" s="94">
        <v>51.157739999999997</v>
      </c>
      <c r="G342" s="95">
        <v>51172.84</v>
      </c>
      <c r="H342" s="95">
        <v>51157.74</v>
      </c>
    </row>
    <row r="343" spans="1:8">
      <c r="A343" s="34" t="s">
        <v>817</v>
      </c>
      <c r="B343" s="93" t="s">
        <v>818</v>
      </c>
      <c r="C343" s="93" t="s">
        <v>228</v>
      </c>
      <c r="D343" s="93" t="s">
        <v>229</v>
      </c>
      <c r="E343" s="94">
        <v>19.65776</v>
      </c>
      <c r="F343" s="94">
        <v>19.721400000000003</v>
      </c>
      <c r="G343" s="95">
        <v>19657.759999999998</v>
      </c>
      <c r="H343" s="95">
        <v>19721.400000000001</v>
      </c>
    </row>
    <row r="344" spans="1:8">
      <c r="A344" s="34" t="s">
        <v>819</v>
      </c>
      <c r="B344" s="93" t="s">
        <v>820</v>
      </c>
      <c r="C344" s="93" t="s">
        <v>228</v>
      </c>
      <c r="D344" s="93" t="s">
        <v>229</v>
      </c>
      <c r="E344" s="94">
        <v>4779084.8133300003</v>
      </c>
      <c r="F344" s="94">
        <v>4672654.2845600005</v>
      </c>
      <c r="G344" s="95">
        <v>4779084813.3299999</v>
      </c>
      <c r="H344" s="95">
        <v>4672654284.5600004</v>
      </c>
    </row>
    <row r="345" spans="1:8">
      <c r="A345" s="34" t="s">
        <v>821</v>
      </c>
      <c r="B345" s="93" t="s">
        <v>822</v>
      </c>
      <c r="C345" s="93" t="s">
        <v>228</v>
      </c>
      <c r="D345" s="93" t="s">
        <v>229</v>
      </c>
      <c r="E345" s="94">
        <v>20.259529999999998</v>
      </c>
      <c r="F345" s="94">
        <v>19.744430000000001</v>
      </c>
      <c r="G345" s="95">
        <v>20259.53</v>
      </c>
      <c r="H345" s="95">
        <v>19744.43</v>
      </c>
    </row>
    <row r="346" spans="1:8" ht="24">
      <c r="A346" s="34" t="s">
        <v>823</v>
      </c>
      <c r="B346" s="93" t="s">
        <v>824</v>
      </c>
      <c r="C346" s="93" t="s">
        <v>228</v>
      </c>
      <c r="D346" s="93" t="s">
        <v>229</v>
      </c>
      <c r="E346" s="94">
        <v>22.287020000000002</v>
      </c>
      <c r="F346" s="94">
        <v>22.224820000000001</v>
      </c>
      <c r="G346" s="95">
        <v>22287.02</v>
      </c>
      <c r="H346" s="95">
        <v>22224.82</v>
      </c>
    </row>
    <row r="347" spans="1:8" ht="24">
      <c r="A347" s="34" t="s">
        <v>825</v>
      </c>
      <c r="B347" s="93" t="s">
        <v>826</v>
      </c>
      <c r="C347" s="93" t="s">
        <v>228</v>
      </c>
      <c r="D347" s="93" t="s">
        <v>229</v>
      </c>
      <c r="E347" s="94">
        <v>4726796.0079899998</v>
      </c>
      <c r="F347" s="94">
        <v>4713604.0593900001</v>
      </c>
      <c r="G347" s="95">
        <v>4726796007.9899998</v>
      </c>
      <c r="H347" s="95">
        <v>4713604059.3900003</v>
      </c>
    </row>
    <row r="348" spans="1:8" ht="24">
      <c r="A348" s="34" t="s">
        <v>827</v>
      </c>
      <c r="B348" s="93" t="s">
        <v>828</v>
      </c>
      <c r="C348" s="93" t="s">
        <v>228</v>
      </c>
      <c r="D348" s="93" t="s">
        <v>229</v>
      </c>
      <c r="E348" s="94">
        <v>17.673950000000001</v>
      </c>
      <c r="F348" s="94">
        <v>17.673950000000001</v>
      </c>
      <c r="G348" s="95">
        <v>17673.95</v>
      </c>
      <c r="H348" s="95">
        <v>17673.95</v>
      </c>
    </row>
    <row r="349" spans="1:8" ht="24">
      <c r="A349" s="34" t="s">
        <v>829</v>
      </c>
      <c r="B349" s="93" t="s">
        <v>830</v>
      </c>
      <c r="C349" s="93" t="s">
        <v>228</v>
      </c>
      <c r="D349" s="93" t="s">
        <v>229</v>
      </c>
      <c r="E349" s="94">
        <v>23.209299999999999</v>
      </c>
      <c r="F349" s="94">
        <v>23.197189999999999</v>
      </c>
      <c r="G349" s="95">
        <v>23209.3</v>
      </c>
      <c r="H349" s="95">
        <v>23197.19</v>
      </c>
    </row>
    <row r="350" spans="1:8" ht="24">
      <c r="A350" s="34" t="s">
        <v>831</v>
      </c>
      <c r="B350" s="93" t="s">
        <v>832</v>
      </c>
      <c r="C350" s="93" t="s">
        <v>228</v>
      </c>
      <c r="D350" s="93" t="s">
        <v>229</v>
      </c>
      <c r="E350" s="94">
        <v>2768322.0875399997</v>
      </c>
      <c r="F350" s="94">
        <v>2766877.7182300002</v>
      </c>
      <c r="G350" s="95">
        <v>2768322087.54</v>
      </c>
      <c r="H350" s="95">
        <v>2766877718.23</v>
      </c>
    </row>
    <row r="351" spans="1:8" ht="24">
      <c r="A351" s="34" t="s">
        <v>833</v>
      </c>
      <c r="B351" s="93" t="s">
        <v>834</v>
      </c>
      <c r="C351" s="93" t="s">
        <v>228</v>
      </c>
      <c r="D351" s="93" t="s">
        <v>229</v>
      </c>
      <c r="E351" s="94">
        <v>9.9397000000000002</v>
      </c>
      <c r="F351" s="94">
        <v>9.9397000000000002</v>
      </c>
      <c r="G351" s="95">
        <v>9939.7000000000007</v>
      </c>
      <c r="H351" s="95">
        <v>9939.7000000000007</v>
      </c>
    </row>
    <row r="352" spans="1:8" ht="24">
      <c r="A352" s="34" t="s">
        <v>835</v>
      </c>
      <c r="B352" s="93" t="s">
        <v>836</v>
      </c>
      <c r="C352" s="93" t="s">
        <v>228</v>
      </c>
      <c r="D352" s="93" t="s">
        <v>229</v>
      </c>
      <c r="E352" s="94">
        <v>19.23143</v>
      </c>
      <c r="F352" s="94">
        <v>19.03932</v>
      </c>
      <c r="G352" s="95">
        <v>19231.43</v>
      </c>
      <c r="H352" s="95">
        <v>19039.32</v>
      </c>
    </row>
    <row r="353" spans="1:8" ht="24">
      <c r="A353" s="34" t="s">
        <v>837</v>
      </c>
      <c r="B353" s="93" t="s">
        <v>838</v>
      </c>
      <c r="C353" s="93" t="s">
        <v>228</v>
      </c>
      <c r="D353" s="93" t="s">
        <v>229</v>
      </c>
      <c r="E353" s="94">
        <v>586676.97804999992</v>
      </c>
      <c r="F353" s="94">
        <v>580130.99283</v>
      </c>
      <c r="G353" s="95">
        <v>586676978.04999995</v>
      </c>
      <c r="H353" s="95">
        <v>580130992.83000004</v>
      </c>
    </row>
    <row r="354" spans="1:8" ht="24">
      <c r="A354" s="34" t="s">
        <v>839</v>
      </c>
      <c r="B354" s="93" t="s">
        <v>840</v>
      </c>
      <c r="C354" s="93" t="s">
        <v>228</v>
      </c>
      <c r="D354" s="93" t="s">
        <v>229</v>
      </c>
      <c r="E354" s="94">
        <v>2.5421799999999997</v>
      </c>
      <c r="F354" s="94">
        <v>2.53918</v>
      </c>
      <c r="G354" s="95">
        <v>2542.1799999999998</v>
      </c>
      <c r="H354" s="95">
        <v>2539.1799999999998</v>
      </c>
    </row>
    <row r="355" spans="1:8" ht="24">
      <c r="A355" s="34" t="s">
        <v>841</v>
      </c>
      <c r="B355" s="93" t="s">
        <v>842</v>
      </c>
      <c r="C355" s="93" t="s">
        <v>228</v>
      </c>
      <c r="D355" s="93" t="s">
        <v>229</v>
      </c>
      <c r="E355" s="94">
        <v>22.383040000000001</v>
      </c>
      <c r="F355" s="94">
        <v>22.347770000000001</v>
      </c>
      <c r="G355" s="95">
        <v>22383.040000000001</v>
      </c>
      <c r="H355" s="95">
        <v>22347.77</v>
      </c>
    </row>
    <row r="356" spans="1:8" ht="24">
      <c r="A356" s="34" t="s">
        <v>843</v>
      </c>
      <c r="B356" s="93" t="s">
        <v>844</v>
      </c>
      <c r="C356" s="93" t="s">
        <v>228</v>
      </c>
      <c r="D356" s="93" t="s">
        <v>229</v>
      </c>
      <c r="E356" s="94">
        <v>1386790.6669400001</v>
      </c>
      <c r="F356" s="94">
        <v>1384605.40983</v>
      </c>
      <c r="G356" s="95">
        <v>1386790666.9400001</v>
      </c>
      <c r="H356" s="95">
        <v>1384605409.8299999</v>
      </c>
    </row>
    <row r="357" spans="1:8" ht="24">
      <c r="A357" s="34" t="s">
        <v>845</v>
      </c>
      <c r="B357" s="93" t="s">
        <v>846</v>
      </c>
      <c r="C357" s="93" t="s">
        <v>228</v>
      </c>
      <c r="D357" s="93" t="s">
        <v>229</v>
      </c>
      <c r="E357" s="94">
        <v>5.1631</v>
      </c>
      <c r="F357" s="94">
        <v>5.1631</v>
      </c>
      <c r="G357" s="95">
        <v>5163.1000000000004</v>
      </c>
      <c r="H357" s="95">
        <v>5163.1000000000004</v>
      </c>
    </row>
    <row r="358" spans="1:8" ht="36">
      <c r="A358" s="34" t="s">
        <v>847</v>
      </c>
      <c r="B358" s="93" t="s">
        <v>848</v>
      </c>
      <c r="C358" s="93" t="s">
        <v>228</v>
      </c>
      <c r="D358" s="93" t="s">
        <v>229</v>
      </c>
      <c r="E358" s="94">
        <v>20.942169999999997</v>
      </c>
      <c r="F358" s="94">
        <v>20.942169999999997</v>
      </c>
      <c r="G358" s="95">
        <v>20942.169999999998</v>
      </c>
      <c r="H358" s="95">
        <v>20942.169999999998</v>
      </c>
    </row>
    <row r="359" spans="1:8" ht="36">
      <c r="A359" s="34" t="s">
        <v>849</v>
      </c>
      <c r="B359" s="93" t="s">
        <v>850</v>
      </c>
      <c r="C359" s="93" t="s">
        <v>228</v>
      </c>
      <c r="D359" s="93" t="s">
        <v>229</v>
      </c>
      <c r="E359" s="94">
        <v>318073.08911</v>
      </c>
      <c r="F359" s="94">
        <v>318073.08911</v>
      </c>
      <c r="G359" s="95">
        <v>318073089.11000001</v>
      </c>
      <c r="H359" s="95">
        <v>318073089.11000001</v>
      </c>
    </row>
    <row r="360" spans="1:8" ht="36">
      <c r="A360" s="34" t="s">
        <v>851</v>
      </c>
      <c r="B360" s="93" t="s">
        <v>852</v>
      </c>
      <c r="C360" s="93" t="s">
        <v>228</v>
      </c>
      <c r="D360" s="93" t="s">
        <v>229</v>
      </c>
      <c r="E360" s="94">
        <v>1.2656800000000001</v>
      </c>
      <c r="F360" s="94">
        <v>1.2656800000000001</v>
      </c>
      <c r="G360" s="95">
        <v>1265.68</v>
      </c>
      <c r="H360" s="95">
        <v>1265.68</v>
      </c>
    </row>
    <row r="361" spans="1:8">
      <c r="A361" s="34" t="s">
        <v>853</v>
      </c>
      <c r="B361" s="93" t="s">
        <v>854</v>
      </c>
      <c r="C361" s="93" t="s">
        <v>228</v>
      </c>
      <c r="D361" s="93" t="s">
        <v>229</v>
      </c>
      <c r="E361" s="94">
        <v>15.99607</v>
      </c>
      <c r="F361" s="94">
        <v>15.832540000000002</v>
      </c>
      <c r="G361" s="95">
        <v>15996.07</v>
      </c>
      <c r="H361" s="95">
        <v>15832.54</v>
      </c>
    </row>
    <row r="362" spans="1:8">
      <c r="A362" s="34" t="s">
        <v>855</v>
      </c>
      <c r="B362" s="93" t="s">
        <v>856</v>
      </c>
      <c r="C362" s="93" t="s">
        <v>228</v>
      </c>
      <c r="D362" s="93" t="s">
        <v>229</v>
      </c>
      <c r="E362" s="94">
        <v>822703.94975999999</v>
      </c>
      <c r="F362" s="94">
        <v>813799.39486999996</v>
      </c>
      <c r="G362" s="95">
        <v>822703949.75999999</v>
      </c>
      <c r="H362" s="95">
        <v>813799394.87</v>
      </c>
    </row>
    <row r="363" spans="1:8">
      <c r="A363" s="34" t="s">
        <v>857</v>
      </c>
      <c r="B363" s="93" t="s">
        <v>858</v>
      </c>
      <c r="C363" s="93" t="s">
        <v>228</v>
      </c>
      <c r="D363" s="93" t="s">
        <v>229</v>
      </c>
      <c r="E363" s="94">
        <v>4.2859699999999998</v>
      </c>
      <c r="F363" s="94">
        <v>4.2833699999999997</v>
      </c>
      <c r="G363" s="95">
        <v>4285.97</v>
      </c>
      <c r="H363" s="95">
        <v>4283.37</v>
      </c>
    </row>
    <row r="364" spans="1:8">
      <c r="A364" s="34" t="s">
        <v>859</v>
      </c>
      <c r="B364" s="93" t="s">
        <v>860</v>
      </c>
      <c r="C364" s="93" t="s">
        <v>228</v>
      </c>
      <c r="D364" s="93" t="s">
        <v>229</v>
      </c>
      <c r="E364" s="94">
        <v>20.57968</v>
      </c>
      <c r="F364" s="94">
        <v>20.468599999999999</v>
      </c>
      <c r="G364" s="95">
        <v>20579.68</v>
      </c>
      <c r="H364" s="95">
        <v>20468.599999999999</v>
      </c>
    </row>
    <row r="365" spans="1:8">
      <c r="A365" s="34" t="s">
        <v>861</v>
      </c>
      <c r="B365" s="93" t="s">
        <v>862</v>
      </c>
      <c r="C365" s="93" t="s">
        <v>228</v>
      </c>
      <c r="D365" s="93" t="s">
        <v>229</v>
      </c>
      <c r="E365" s="94">
        <v>6698268.4056099998</v>
      </c>
      <c r="F365" s="94">
        <v>6115970.5225100005</v>
      </c>
      <c r="G365" s="95">
        <v>6698268405.6099997</v>
      </c>
      <c r="H365" s="95">
        <v>6115970522.5100002</v>
      </c>
    </row>
    <row r="366" spans="1:8">
      <c r="A366" s="34" t="s">
        <v>863</v>
      </c>
      <c r="B366" s="93" t="s">
        <v>864</v>
      </c>
      <c r="C366" s="93" t="s">
        <v>228</v>
      </c>
      <c r="D366" s="93" t="s">
        <v>229</v>
      </c>
      <c r="E366" s="94">
        <v>27.12331</v>
      </c>
      <c r="F366" s="94">
        <v>24.899810000000002</v>
      </c>
      <c r="G366" s="95">
        <v>27123.31</v>
      </c>
      <c r="H366" s="95">
        <v>24899.81</v>
      </c>
    </row>
    <row r="367" spans="1:8">
      <c r="A367" s="34" t="s">
        <v>865</v>
      </c>
      <c r="B367" s="93" t="s">
        <v>866</v>
      </c>
      <c r="C367" s="93" t="s">
        <v>228</v>
      </c>
      <c r="D367" s="93" t="s">
        <v>229</v>
      </c>
      <c r="E367" s="94">
        <v>34.649269999999994</v>
      </c>
      <c r="F367" s="94">
        <v>34.61909</v>
      </c>
      <c r="G367" s="95">
        <v>34649.269999999997</v>
      </c>
      <c r="H367" s="95">
        <v>34619.089999999997</v>
      </c>
    </row>
    <row r="368" spans="1:8">
      <c r="A368" s="34" t="s">
        <v>867</v>
      </c>
      <c r="B368" s="93" t="s">
        <v>868</v>
      </c>
      <c r="C368" s="93" t="s">
        <v>228</v>
      </c>
      <c r="D368" s="93" t="s">
        <v>229</v>
      </c>
      <c r="E368" s="94">
        <v>1920165.6200599999</v>
      </c>
      <c r="F368" s="94">
        <v>1638265.365</v>
      </c>
      <c r="G368" s="95">
        <v>1920165620.0599999</v>
      </c>
      <c r="H368" s="95">
        <v>1638265365</v>
      </c>
    </row>
    <row r="369" spans="1:8">
      <c r="A369" s="34" t="s">
        <v>869</v>
      </c>
      <c r="B369" s="93" t="s">
        <v>870</v>
      </c>
      <c r="C369" s="93" t="s">
        <v>228</v>
      </c>
      <c r="D369" s="93" t="s">
        <v>229</v>
      </c>
      <c r="E369" s="94">
        <v>4.6181000000000001</v>
      </c>
      <c r="F369" s="94">
        <v>3.9435500000000001</v>
      </c>
      <c r="G369" s="95">
        <v>4618.1000000000004</v>
      </c>
      <c r="H369" s="95">
        <v>3943.55</v>
      </c>
    </row>
    <row r="370" spans="1:8">
      <c r="A370" s="34" t="s">
        <v>871</v>
      </c>
      <c r="B370" s="93" t="s">
        <v>872</v>
      </c>
      <c r="C370" s="93" t="s">
        <v>228</v>
      </c>
      <c r="D370" s="93" t="s">
        <v>229</v>
      </c>
      <c r="E370" s="94">
        <v>19.386830000000003</v>
      </c>
      <c r="F370" s="94">
        <v>19.365400000000001</v>
      </c>
      <c r="G370" s="95">
        <v>19386.830000000002</v>
      </c>
      <c r="H370" s="95">
        <v>19365.400000000001</v>
      </c>
    </row>
    <row r="371" spans="1:8">
      <c r="A371" s="34" t="s">
        <v>873</v>
      </c>
      <c r="B371" s="93" t="s">
        <v>874</v>
      </c>
      <c r="C371" s="93" t="s">
        <v>228</v>
      </c>
      <c r="D371" s="93" t="s">
        <v>229</v>
      </c>
      <c r="E371" s="94">
        <v>3025671.6061199997</v>
      </c>
      <c r="F371" s="94">
        <v>2778531.3791100001</v>
      </c>
      <c r="G371" s="95">
        <v>3025671606.1199999</v>
      </c>
      <c r="H371" s="95">
        <v>2778531379.1100001</v>
      </c>
    </row>
    <row r="372" spans="1:8">
      <c r="A372" s="34" t="s">
        <v>875</v>
      </c>
      <c r="B372" s="93" t="s">
        <v>876</v>
      </c>
      <c r="C372" s="93" t="s">
        <v>228</v>
      </c>
      <c r="D372" s="93" t="s">
        <v>229</v>
      </c>
      <c r="E372" s="94">
        <v>13.005700000000001</v>
      </c>
      <c r="F372" s="94">
        <v>11.9566</v>
      </c>
      <c r="G372" s="95">
        <v>13005.7</v>
      </c>
      <c r="H372" s="95">
        <v>11956.6</v>
      </c>
    </row>
    <row r="373" spans="1:8">
      <c r="A373" s="34" t="s">
        <v>877</v>
      </c>
      <c r="B373" s="93" t="s">
        <v>878</v>
      </c>
      <c r="C373" s="93" t="s">
        <v>228</v>
      </c>
      <c r="D373" s="93" t="s">
        <v>229</v>
      </c>
      <c r="E373" s="94">
        <v>12.492290000000001</v>
      </c>
      <c r="F373" s="94">
        <v>12.43834</v>
      </c>
      <c r="G373" s="95">
        <v>12492.29</v>
      </c>
      <c r="H373" s="95">
        <v>12438.34</v>
      </c>
    </row>
    <row r="374" spans="1:8">
      <c r="A374" s="34" t="s">
        <v>879</v>
      </c>
      <c r="B374" s="93" t="s">
        <v>880</v>
      </c>
      <c r="C374" s="93" t="s">
        <v>228</v>
      </c>
      <c r="D374" s="93" t="s">
        <v>229</v>
      </c>
      <c r="E374" s="94">
        <v>880437.88624999998</v>
      </c>
      <c r="F374" s="94">
        <v>760988.86203999992</v>
      </c>
      <c r="G374" s="95">
        <v>880437886.25</v>
      </c>
      <c r="H374" s="95">
        <v>760988862.03999996</v>
      </c>
    </row>
    <row r="375" spans="1:8">
      <c r="A375" s="34" t="s">
        <v>881</v>
      </c>
      <c r="B375" s="93" t="s">
        <v>882</v>
      </c>
      <c r="C375" s="93" t="s">
        <v>228</v>
      </c>
      <c r="D375" s="93" t="s">
        <v>229</v>
      </c>
      <c r="E375" s="94">
        <v>5.8732100000000003</v>
      </c>
      <c r="F375" s="94">
        <v>5.0984099999999994</v>
      </c>
      <c r="G375" s="95">
        <v>5873.21</v>
      </c>
      <c r="H375" s="95">
        <v>5098.41</v>
      </c>
    </row>
    <row r="376" spans="1:8">
      <c r="A376" s="34" t="s">
        <v>883</v>
      </c>
      <c r="B376" s="93" t="s">
        <v>884</v>
      </c>
      <c r="C376" s="93" t="s">
        <v>228</v>
      </c>
      <c r="D376" s="93" t="s">
        <v>229</v>
      </c>
      <c r="E376" s="94">
        <v>13.279350000000001</v>
      </c>
      <c r="F376" s="94">
        <v>13.267580000000001</v>
      </c>
      <c r="G376" s="95">
        <v>13279.35</v>
      </c>
      <c r="H376" s="95">
        <v>13267.58</v>
      </c>
    </row>
    <row r="377" spans="1:8">
      <c r="A377" s="34" t="s">
        <v>885</v>
      </c>
      <c r="B377" s="93" t="s">
        <v>886</v>
      </c>
      <c r="C377" s="93" t="s">
        <v>228</v>
      </c>
      <c r="D377" s="93" t="s">
        <v>229</v>
      </c>
      <c r="E377" s="94">
        <v>465714.81122000003</v>
      </c>
      <c r="F377" s="94">
        <v>463996.59632999997</v>
      </c>
      <c r="G377" s="95">
        <v>465714811.22000003</v>
      </c>
      <c r="H377" s="95">
        <v>463996596.32999998</v>
      </c>
    </row>
    <row r="378" spans="1:8">
      <c r="A378" s="34" t="s">
        <v>887</v>
      </c>
      <c r="B378" s="93" t="s">
        <v>888</v>
      </c>
      <c r="C378" s="93" t="s">
        <v>228</v>
      </c>
      <c r="D378" s="93" t="s">
        <v>229</v>
      </c>
      <c r="E378" s="94">
        <v>2.9225500000000002</v>
      </c>
      <c r="F378" s="94">
        <v>2.9143499999999998</v>
      </c>
      <c r="G378" s="95">
        <v>2922.55</v>
      </c>
      <c r="H378" s="95">
        <v>2914.35</v>
      </c>
    </row>
    <row r="379" spans="1:8">
      <c r="A379" s="34" t="s">
        <v>889</v>
      </c>
      <c r="B379" s="93" t="s">
        <v>890</v>
      </c>
      <c r="C379" s="93" t="s">
        <v>228</v>
      </c>
      <c r="D379" s="93" t="s">
        <v>229</v>
      </c>
      <c r="E379" s="94">
        <v>14.706530000000001</v>
      </c>
      <c r="F379" s="94">
        <v>14.30058</v>
      </c>
      <c r="G379" s="95">
        <v>14706.53</v>
      </c>
      <c r="H379" s="95">
        <v>14300.58</v>
      </c>
    </row>
    <row r="380" spans="1:8">
      <c r="A380" s="34" t="s">
        <v>891</v>
      </c>
      <c r="B380" s="93" t="s">
        <v>892</v>
      </c>
      <c r="C380" s="93" t="s">
        <v>228</v>
      </c>
      <c r="D380" s="93" t="s">
        <v>229</v>
      </c>
      <c r="E380" s="94">
        <v>305131.12612000003</v>
      </c>
      <c r="F380" s="94">
        <v>296365.14500999998</v>
      </c>
      <c r="G380" s="95">
        <v>305131126.12</v>
      </c>
      <c r="H380" s="95">
        <v>296365145.00999999</v>
      </c>
    </row>
    <row r="381" spans="1:8">
      <c r="A381" s="34" t="s">
        <v>893</v>
      </c>
      <c r="B381" s="93" t="s">
        <v>894</v>
      </c>
      <c r="C381" s="93" t="s">
        <v>228</v>
      </c>
      <c r="D381" s="93" t="s">
        <v>229</v>
      </c>
      <c r="E381" s="94">
        <v>1.7290000000000001</v>
      </c>
      <c r="F381" s="94">
        <v>1.7270000000000001</v>
      </c>
      <c r="G381" s="95">
        <v>1729</v>
      </c>
      <c r="H381" s="95">
        <v>1727</v>
      </c>
    </row>
    <row r="382" spans="1:8">
      <c r="A382" s="34" t="s">
        <v>659</v>
      </c>
      <c r="B382" s="93" t="s">
        <v>895</v>
      </c>
      <c r="C382" s="93" t="s">
        <v>228</v>
      </c>
      <c r="D382" s="93" t="s">
        <v>229</v>
      </c>
      <c r="E382" s="94">
        <v>5539210.7051899992</v>
      </c>
      <c r="F382" s="94">
        <v>5161515.6343499999</v>
      </c>
      <c r="G382" s="95">
        <v>5539210705.1899996</v>
      </c>
      <c r="H382" s="95">
        <v>5161515634.3500004</v>
      </c>
    </row>
    <row r="383" spans="1:8">
      <c r="A383" s="34" t="s">
        <v>661</v>
      </c>
      <c r="B383" s="93" t="s">
        <v>896</v>
      </c>
      <c r="C383" s="93" t="s">
        <v>137</v>
      </c>
      <c r="D383" s="93" t="s">
        <v>229</v>
      </c>
      <c r="E383" s="94">
        <v>2478339.3349899999</v>
      </c>
      <c r="F383" s="94">
        <v>2366113.88852</v>
      </c>
      <c r="G383" s="95">
        <v>2478339334.9899998</v>
      </c>
      <c r="H383" s="95">
        <v>2366113888.52</v>
      </c>
    </row>
    <row r="384" spans="1:8" ht="24">
      <c r="A384" s="34" t="s">
        <v>897</v>
      </c>
      <c r="B384" s="93" t="s">
        <v>898</v>
      </c>
      <c r="C384" s="93" t="s">
        <v>137</v>
      </c>
      <c r="D384" s="93" t="s">
        <v>229</v>
      </c>
      <c r="E384" s="94">
        <v>1166049.1663599999</v>
      </c>
      <c r="F384" s="94">
        <v>1135967.77752</v>
      </c>
      <c r="G384" s="95">
        <v>1166049166.3599999</v>
      </c>
      <c r="H384" s="95">
        <v>1135967777.52</v>
      </c>
    </row>
    <row r="385" spans="1:8">
      <c r="A385" s="34" t="s">
        <v>752</v>
      </c>
      <c r="B385" s="93" t="s">
        <v>899</v>
      </c>
      <c r="C385" s="93" t="s">
        <v>139</v>
      </c>
      <c r="D385" s="93" t="s">
        <v>229</v>
      </c>
      <c r="E385" s="94">
        <v>66059.372369999997</v>
      </c>
      <c r="F385" s="94">
        <v>65514.614679999999</v>
      </c>
      <c r="G385" s="95">
        <v>66059372.369999997</v>
      </c>
      <c r="H385" s="95">
        <v>65514614.68</v>
      </c>
    </row>
    <row r="386" spans="1:8" ht="24">
      <c r="A386" s="34" t="s">
        <v>754</v>
      </c>
      <c r="B386" s="93" t="s">
        <v>900</v>
      </c>
      <c r="C386" s="93" t="s">
        <v>141</v>
      </c>
      <c r="D386" s="93" t="s">
        <v>229</v>
      </c>
      <c r="E386" s="94">
        <v>795459.21954999992</v>
      </c>
      <c r="F386" s="94">
        <v>789829.39659000002</v>
      </c>
      <c r="G386" s="95">
        <v>795459219.54999995</v>
      </c>
      <c r="H386" s="95">
        <v>789829396.59000003</v>
      </c>
    </row>
    <row r="387" spans="1:8">
      <c r="A387" s="34" t="s">
        <v>901</v>
      </c>
      <c r="B387" s="93" t="s">
        <v>902</v>
      </c>
      <c r="C387" s="93" t="s">
        <v>143</v>
      </c>
      <c r="D387" s="93" t="s">
        <v>229</v>
      </c>
      <c r="E387" s="94">
        <v>11758.321</v>
      </c>
      <c r="F387" s="94">
        <v>11758.321</v>
      </c>
      <c r="G387" s="95">
        <v>11758321</v>
      </c>
      <c r="H387" s="95">
        <v>11758321</v>
      </c>
    </row>
    <row r="388" spans="1:8">
      <c r="A388" s="34" t="s">
        <v>726</v>
      </c>
      <c r="B388" s="93" t="s">
        <v>903</v>
      </c>
      <c r="C388" s="93" t="s">
        <v>757</v>
      </c>
      <c r="D388" s="93" t="s">
        <v>229</v>
      </c>
      <c r="E388" s="94">
        <v>108024.5597</v>
      </c>
      <c r="F388" s="94">
        <v>107906.99011</v>
      </c>
      <c r="G388" s="95">
        <v>108024559.7</v>
      </c>
      <c r="H388" s="95">
        <v>107906990.11</v>
      </c>
    </row>
    <row r="389" spans="1:8">
      <c r="A389" s="34" t="s">
        <v>758</v>
      </c>
      <c r="B389" s="93" t="s">
        <v>904</v>
      </c>
      <c r="C389" s="93" t="s">
        <v>228</v>
      </c>
      <c r="D389" s="93" t="s">
        <v>229</v>
      </c>
      <c r="E389" s="94">
        <v>179742.01311</v>
      </c>
      <c r="F389" s="94">
        <v>155952.78349999999</v>
      </c>
      <c r="G389" s="95">
        <v>179742013.11000001</v>
      </c>
      <c r="H389" s="95">
        <v>155952783.5</v>
      </c>
    </row>
    <row r="390" spans="1:8">
      <c r="A390" s="34" t="s">
        <v>760</v>
      </c>
      <c r="B390" s="93" t="s">
        <v>905</v>
      </c>
      <c r="C390" s="93" t="s">
        <v>137</v>
      </c>
      <c r="D390" s="93" t="s">
        <v>229</v>
      </c>
      <c r="E390" s="94">
        <v>5005.6806299999998</v>
      </c>
      <c r="F390" s="94">
        <v>5005.6716399999996</v>
      </c>
      <c r="G390" s="95">
        <v>5005680.63</v>
      </c>
      <c r="H390" s="95">
        <v>5005671.6399999997</v>
      </c>
    </row>
    <row r="391" spans="1:8">
      <c r="A391" s="34" t="s">
        <v>906</v>
      </c>
      <c r="B391" s="93" t="s">
        <v>907</v>
      </c>
      <c r="C391" s="93" t="s">
        <v>137</v>
      </c>
      <c r="D391" s="93" t="s">
        <v>229</v>
      </c>
      <c r="E391" s="94">
        <v>387519.69722999999</v>
      </c>
      <c r="F391" s="94">
        <v>386151.69338000001</v>
      </c>
      <c r="G391" s="95">
        <v>387519697.23000002</v>
      </c>
      <c r="H391" s="95">
        <v>386151693.38</v>
      </c>
    </row>
    <row r="392" spans="1:8">
      <c r="A392" s="34" t="s">
        <v>752</v>
      </c>
      <c r="B392" s="93" t="s">
        <v>908</v>
      </c>
      <c r="C392" s="93" t="s">
        <v>139</v>
      </c>
      <c r="D392" s="93" t="s">
        <v>229</v>
      </c>
      <c r="E392" s="94">
        <v>351187.63094</v>
      </c>
      <c r="F392" s="94">
        <v>350050.92898000003</v>
      </c>
      <c r="G392" s="95">
        <v>351187630.94</v>
      </c>
      <c r="H392" s="95">
        <v>350050928.98000002</v>
      </c>
    </row>
    <row r="393" spans="1:8" ht="24">
      <c r="A393" s="34" t="s">
        <v>754</v>
      </c>
      <c r="B393" s="93" t="s">
        <v>909</v>
      </c>
      <c r="C393" s="93" t="s">
        <v>141</v>
      </c>
      <c r="D393" s="93" t="s">
        <v>229</v>
      </c>
      <c r="E393" s="94">
        <v>34377.220030000004</v>
      </c>
      <c r="F393" s="94">
        <v>34146.625799999994</v>
      </c>
      <c r="G393" s="95">
        <v>34377220.030000001</v>
      </c>
      <c r="H393" s="95">
        <v>34146625.799999997</v>
      </c>
    </row>
    <row r="394" spans="1:8">
      <c r="A394" s="34" t="s">
        <v>726</v>
      </c>
      <c r="B394" s="93" t="s">
        <v>910</v>
      </c>
      <c r="C394" s="93" t="s">
        <v>757</v>
      </c>
      <c r="D394" s="93" t="s">
        <v>229</v>
      </c>
      <c r="E394" s="94">
        <v>1806.2932599999999</v>
      </c>
      <c r="F394" s="94">
        <v>1805.5863300000001</v>
      </c>
      <c r="G394" s="95">
        <v>1806293.26</v>
      </c>
      <c r="H394" s="95">
        <v>1805586.33</v>
      </c>
    </row>
    <row r="395" spans="1:8">
      <c r="A395" s="34" t="s">
        <v>760</v>
      </c>
      <c r="B395" s="93" t="s">
        <v>911</v>
      </c>
      <c r="C395" s="93" t="s">
        <v>137</v>
      </c>
      <c r="D395" s="93" t="s">
        <v>229</v>
      </c>
      <c r="E395" s="94">
        <v>148.553</v>
      </c>
      <c r="F395" s="94">
        <v>148.55226999999999</v>
      </c>
      <c r="G395" s="95">
        <v>148553</v>
      </c>
      <c r="H395" s="95">
        <v>148552.26999999999</v>
      </c>
    </row>
    <row r="396" spans="1:8">
      <c r="A396" s="34" t="s">
        <v>637</v>
      </c>
      <c r="B396" s="93" t="s">
        <v>912</v>
      </c>
      <c r="C396" s="93" t="s">
        <v>149</v>
      </c>
      <c r="D396" s="93" t="s">
        <v>229</v>
      </c>
      <c r="E396" s="94">
        <v>302197.82146000001</v>
      </c>
      <c r="F396" s="94">
        <v>252386.07394</v>
      </c>
      <c r="G396" s="95">
        <v>302197821.45999998</v>
      </c>
      <c r="H396" s="95">
        <v>252386073.94</v>
      </c>
    </row>
    <row r="397" spans="1:8">
      <c r="A397" s="34" t="s">
        <v>641</v>
      </c>
      <c r="B397" s="93" t="s">
        <v>913</v>
      </c>
      <c r="C397" s="93" t="s">
        <v>477</v>
      </c>
      <c r="D397" s="93" t="s">
        <v>229</v>
      </c>
      <c r="E397" s="94">
        <v>2043314.81122</v>
      </c>
      <c r="F397" s="94">
        <v>1885269.1216300002</v>
      </c>
      <c r="G397" s="95">
        <v>2043314811.22</v>
      </c>
      <c r="H397" s="95">
        <v>1885269121.6300001</v>
      </c>
    </row>
    <row r="398" spans="1:8">
      <c r="A398" s="34" t="s">
        <v>914</v>
      </c>
      <c r="B398" s="93" t="s">
        <v>915</v>
      </c>
      <c r="C398" s="93" t="s">
        <v>477</v>
      </c>
      <c r="D398" s="93" t="s">
        <v>229</v>
      </c>
      <c r="E398" s="94">
        <v>622865.94588000001</v>
      </c>
      <c r="F398" s="94">
        <v>527755.42605000001</v>
      </c>
      <c r="G398" s="95">
        <v>622865945.88</v>
      </c>
      <c r="H398" s="95">
        <v>527755426.05000001</v>
      </c>
    </row>
    <row r="399" spans="1:8">
      <c r="A399" s="34" t="s">
        <v>772</v>
      </c>
      <c r="B399" s="93" t="s">
        <v>916</v>
      </c>
      <c r="C399" s="93" t="s">
        <v>228</v>
      </c>
      <c r="D399" s="93" t="s">
        <v>229</v>
      </c>
      <c r="E399" s="94">
        <v>488146.08552999998</v>
      </c>
      <c r="F399" s="94">
        <v>403368.54504</v>
      </c>
      <c r="G399" s="95">
        <v>488146085.52999997</v>
      </c>
      <c r="H399" s="95">
        <v>403368545.04000002</v>
      </c>
    </row>
    <row r="400" spans="1:8">
      <c r="A400" s="34" t="s">
        <v>775</v>
      </c>
      <c r="B400" s="93" t="s">
        <v>917</v>
      </c>
      <c r="C400" s="93" t="s">
        <v>777</v>
      </c>
      <c r="D400" s="93" t="s">
        <v>229</v>
      </c>
      <c r="E400" s="94">
        <v>72999.690109999996</v>
      </c>
      <c r="F400" s="94">
        <v>66745.680859999993</v>
      </c>
      <c r="G400" s="95">
        <v>72999690.109999999</v>
      </c>
      <c r="H400" s="95">
        <v>66745680.859999999</v>
      </c>
    </row>
    <row r="401" spans="1:8">
      <c r="A401" s="34" t="s">
        <v>778</v>
      </c>
      <c r="B401" s="93" t="s">
        <v>918</v>
      </c>
      <c r="C401" s="93" t="s">
        <v>780</v>
      </c>
      <c r="D401" s="93" t="s">
        <v>229</v>
      </c>
      <c r="E401" s="94">
        <v>15574.977449999998</v>
      </c>
      <c r="F401" s="94">
        <v>14740.648929999999</v>
      </c>
      <c r="G401" s="95">
        <v>15574977.449999999</v>
      </c>
      <c r="H401" s="95">
        <v>14740648.93</v>
      </c>
    </row>
    <row r="402" spans="1:8">
      <c r="A402" s="34" t="s">
        <v>781</v>
      </c>
      <c r="B402" s="93" t="s">
        <v>919</v>
      </c>
      <c r="C402" s="93" t="s">
        <v>477</v>
      </c>
      <c r="D402" s="93" t="s">
        <v>229</v>
      </c>
      <c r="E402" s="94">
        <v>16657.051599999999</v>
      </c>
      <c r="F402" s="94">
        <v>13617.78707</v>
      </c>
      <c r="G402" s="95">
        <v>16657051.6</v>
      </c>
      <c r="H402" s="95">
        <v>13617787.07</v>
      </c>
    </row>
    <row r="403" spans="1:8">
      <c r="A403" s="34" t="s">
        <v>783</v>
      </c>
      <c r="B403" s="93" t="s">
        <v>920</v>
      </c>
      <c r="C403" s="93" t="s">
        <v>228</v>
      </c>
      <c r="D403" s="93" t="s">
        <v>229</v>
      </c>
      <c r="E403" s="94">
        <v>1440.10646</v>
      </c>
      <c r="F403" s="94">
        <v>1366.5882099999999</v>
      </c>
      <c r="G403" s="95">
        <v>1440106.46</v>
      </c>
      <c r="H403" s="95">
        <v>1366588.21</v>
      </c>
    </row>
    <row r="404" spans="1:8">
      <c r="A404" s="34" t="s">
        <v>786</v>
      </c>
      <c r="B404" s="93" t="s">
        <v>921</v>
      </c>
      <c r="C404" s="93" t="s">
        <v>477</v>
      </c>
      <c r="D404" s="93" t="s">
        <v>229</v>
      </c>
      <c r="E404" s="94">
        <v>28048.034729999999</v>
      </c>
      <c r="F404" s="94">
        <v>27916.175940000001</v>
      </c>
      <c r="G404" s="95">
        <v>28048034.73</v>
      </c>
      <c r="H404" s="95">
        <v>27916175.940000001</v>
      </c>
    </row>
    <row r="405" spans="1:8">
      <c r="A405" s="34" t="s">
        <v>711</v>
      </c>
      <c r="B405" s="93" t="s">
        <v>922</v>
      </c>
      <c r="C405" s="93" t="s">
        <v>477</v>
      </c>
      <c r="D405" s="93" t="s">
        <v>229</v>
      </c>
      <c r="E405" s="94">
        <v>898164.00200999994</v>
      </c>
      <c r="F405" s="94">
        <v>829200.53307</v>
      </c>
      <c r="G405" s="95">
        <v>898164002.00999999</v>
      </c>
      <c r="H405" s="95">
        <v>829200533.07000005</v>
      </c>
    </row>
    <row r="406" spans="1:8">
      <c r="A406" s="34" t="s">
        <v>772</v>
      </c>
      <c r="B406" s="93" t="s">
        <v>923</v>
      </c>
      <c r="C406" s="93" t="s">
        <v>774</v>
      </c>
      <c r="D406" s="93" t="s">
        <v>229</v>
      </c>
      <c r="E406" s="94">
        <v>710265.83457000006</v>
      </c>
      <c r="F406" s="94">
        <v>656136.43359000003</v>
      </c>
      <c r="G406" s="95">
        <v>710265834.57000005</v>
      </c>
      <c r="H406" s="95">
        <v>656136433.59000003</v>
      </c>
    </row>
    <row r="407" spans="1:8">
      <c r="A407" s="34" t="s">
        <v>775</v>
      </c>
      <c r="B407" s="93" t="s">
        <v>924</v>
      </c>
      <c r="C407" s="93" t="s">
        <v>777</v>
      </c>
      <c r="D407" s="93" t="s">
        <v>229</v>
      </c>
      <c r="E407" s="94">
        <v>88782.174980000011</v>
      </c>
      <c r="F407" s="94">
        <v>80713.828420000005</v>
      </c>
      <c r="G407" s="95">
        <v>88782174.980000004</v>
      </c>
      <c r="H407" s="95">
        <v>80713828.420000002</v>
      </c>
    </row>
    <row r="408" spans="1:8">
      <c r="A408" s="34" t="s">
        <v>778</v>
      </c>
      <c r="B408" s="93" t="s">
        <v>925</v>
      </c>
      <c r="C408" s="93" t="s">
        <v>780</v>
      </c>
      <c r="D408" s="93" t="s">
        <v>229</v>
      </c>
      <c r="E408" s="94">
        <v>42020.653450000005</v>
      </c>
      <c r="F408" s="94">
        <v>39769.669159999998</v>
      </c>
      <c r="G408" s="95">
        <v>42020653.450000003</v>
      </c>
      <c r="H408" s="95">
        <v>39769669.159999996</v>
      </c>
    </row>
    <row r="409" spans="1:8">
      <c r="A409" s="34" t="s">
        <v>781</v>
      </c>
      <c r="B409" s="93" t="s">
        <v>926</v>
      </c>
      <c r="C409" s="93" t="s">
        <v>477</v>
      </c>
      <c r="D409" s="93" t="s">
        <v>229</v>
      </c>
      <c r="E409" s="94">
        <v>23105.234199999999</v>
      </c>
      <c r="F409" s="94">
        <v>18889.427100000001</v>
      </c>
      <c r="G409" s="95">
        <v>23105234.199999999</v>
      </c>
      <c r="H409" s="95">
        <v>18889427.100000001</v>
      </c>
    </row>
    <row r="410" spans="1:8">
      <c r="A410" s="34" t="s">
        <v>783</v>
      </c>
      <c r="B410" s="93" t="s">
        <v>927</v>
      </c>
      <c r="C410" s="93" t="s">
        <v>785</v>
      </c>
      <c r="D410" s="93" t="s">
        <v>229</v>
      </c>
      <c r="E410" s="94">
        <v>1960.16482</v>
      </c>
      <c r="F410" s="94">
        <v>1840.8188400000001</v>
      </c>
      <c r="G410" s="95">
        <v>1960164.82</v>
      </c>
      <c r="H410" s="95">
        <v>1840818.84</v>
      </c>
    </row>
    <row r="411" spans="1:8">
      <c r="A411" s="34" t="s">
        <v>786</v>
      </c>
      <c r="B411" s="93" t="s">
        <v>928</v>
      </c>
      <c r="C411" s="93" t="s">
        <v>477</v>
      </c>
      <c r="D411" s="93" t="s">
        <v>229</v>
      </c>
      <c r="E411" s="94">
        <v>32029.939989999999</v>
      </c>
      <c r="F411" s="94">
        <v>31850.355960000001</v>
      </c>
      <c r="G411" s="95">
        <v>32029939.989999998</v>
      </c>
      <c r="H411" s="95">
        <v>31850355.960000001</v>
      </c>
    </row>
    <row r="412" spans="1:8">
      <c r="A412" s="34" t="s">
        <v>714</v>
      </c>
      <c r="B412" s="93" t="s">
        <v>929</v>
      </c>
      <c r="C412" s="93" t="s">
        <v>477</v>
      </c>
      <c r="D412" s="93" t="s">
        <v>229</v>
      </c>
      <c r="E412" s="94">
        <v>234271.78955000002</v>
      </c>
      <c r="F412" s="94">
        <v>215324.2409</v>
      </c>
      <c r="G412" s="95">
        <v>234271789.55000001</v>
      </c>
      <c r="H412" s="95">
        <v>215324240.90000001</v>
      </c>
    </row>
    <row r="413" spans="1:8">
      <c r="A413" s="34" t="s">
        <v>772</v>
      </c>
      <c r="B413" s="93" t="s">
        <v>930</v>
      </c>
      <c r="C413" s="93" t="s">
        <v>774</v>
      </c>
      <c r="D413" s="93" t="s">
        <v>229</v>
      </c>
      <c r="E413" s="94">
        <v>203460.84868</v>
      </c>
      <c r="F413" s="94">
        <v>186756.51443000001</v>
      </c>
      <c r="G413" s="95">
        <v>203460848.68000001</v>
      </c>
      <c r="H413" s="95">
        <v>186756514.43000001</v>
      </c>
    </row>
    <row r="414" spans="1:8">
      <c r="A414" s="34" t="s">
        <v>775</v>
      </c>
      <c r="B414" s="93" t="s">
        <v>931</v>
      </c>
      <c r="C414" s="93" t="s">
        <v>777</v>
      </c>
      <c r="D414" s="93" t="s">
        <v>229</v>
      </c>
      <c r="E414" s="94">
        <v>10938.95659</v>
      </c>
      <c r="F414" s="94">
        <v>9860.3383900000008</v>
      </c>
      <c r="G414" s="95">
        <v>10938956.59</v>
      </c>
      <c r="H414" s="95">
        <v>9860338.3900000006</v>
      </c>
    </row>
    <row r="415" spans="1:8">
      <c r="A415" s="34" t="s">
        <v>778</v>
      </c>
      <c r="B415" s="93" t="s">
        <v>932</v>
      </c>
      <c r="C415" s="93" t="s">
        <v>780</v>
      </c>
      <c r="D415" s="93" t="s">
        <v>229</v>
      </c>
      <c r="E415" s="94">
        <v>49.406519999999993</v>
      </c>
      <c r="F415" s="94">
        <v>49.406519999999993</v>
      </c>
      <c r="G415" s="95">
        <v>49406.52</v>
      </c>
      <c r="H415" s="95">
        <v>49406.52</v>
      </c>
    </row>
    <row r="416" spans="1:8">
      <c r="A416" s="34" t="s">
        <v>781</v>
      </c>
      <c r="B416" s="93" t="s">
        <v>933</v>
      </c>
      <c r="C416" s="93" t="s">
        <v>477</v>
      </c>
      <c r="D416" s="93" t="s">
        <v>229</v>
      </c>
      <c r="E416" s="94">
        <v>5870.8718099999996</v>
      </c>
      <c r="F416" s="94">
        <v>4799.6659099999997</v>
      </c>
      <c r="G416" s="95">
        <v>5870871.8099999996</v>
      </c>
      <c r="H416" s="95">
        <v>4799665.91</v>
      </c>
    </row>
    <row r="417" spans="1:8">
      <c r="A417" s="34" t="s">
        <v>783</v>
      </c>
      <c r="B417" s="93" t="s">
        <v>934</v>
      </c>
      <c r="C417" s="93" t="s">
        <v>785</v>
      </c>
      <c r="D417" s="93" t="s">
        <v>229</v>
      </c>
      <c r="E417" s="94">
        <v>657.72620999999992</v>
      </c>
      <c r="F417" s="94">
        <v>629.49806000000001</v>
      </c>
      <c r="G417" s="95">
        <v>657726.21</v>
      </c>
      <c r="H417" s="95">
        <v>629498.06000000006</v>
      </c>
    </row>
    <row r="418" spans="1:8">
      <c r="A418" s="34" t="s">
        <v>786</v>
      </c>
      <c r="B418" s="93" t="s">
        <v>935</v>
      </c>
      <c r="C418" s="93" t="s">
        <v>477</v>
      </c>
      <c r="D418" s="93" t="s">
        <v>229</v>
      </c>
      <c r="E418" s="94">
        <v>13293.979740000001</v>
      </c>
      <c r="F418" s="94">
        <v>13228.817590000001</v>
      </c>
      <c r="G418" s="95">
        <v>13293979.74</v>
      </c>
      <c r="H418" s="95">
        <v>13228817.59</v>
      </c>
    </row>
    <row r="419" spans="1:8">
      <c r="A419" s="34" t="s">
        <v>646</v>
      </c>
      <c r="B419" s="93" t="s">
        <v>936</v>
      </c>
      <c r="C419" s="93" t="s">
        <v>520</v>
      </c>
      <c r="D419" s="93" t="s">
        <v>229</v>
      </c>
      <c r="E419" s="94">
        <v>197462.1684</v>
      </c>
      <c r="F419" s="94">
        <v>196102.28797999999</v>
      </c>
      <c r="G419" s="95">
        <v>197462168.40000001</v>
      </c>
      <c r="H419" s="95">
        <v>196102287.97999999</v>
      </c>
    </row>
    <row r="420" spans="1:8">
      <c r="A420" s="34" t="s">
        <v>650</v>
      </c>
      <c r="B420" s="93" t="s">
        <v>937</v>
      </c>
      <c r="C420" s="93" t="s">
        <v>653</v>
      </c>
      <c r="D420" s="93" t="s">
        <v>229</v>
      </c>
      <c r="E420" s="94">
        <v>110945.97239</v>
      </c>
      <c r="F420" s="94">
        <v>94137.80055</v>
      </c>
      <c r="G420" s="95">
        <v>110945972.39</v>
      </c>
      <c r="H420" s="95">
        <v>94137800.549999997</v>
      </c>
    </row>
    <row r="421" spans="1:8">
      <c r="A421" s="34" t="s">
        <v>655</v>
      </c>
      <c r="B421" s="93" t="s">
        <v>938</v>
      </c>
      <c r="C421" s="93" t="s">
        <v>228</v>
      </c>
      <c r="D421" s="93" t="s">
        <v>229</v>
      </c>
      <c r="E421" s="94">
        <v>406950.59672999999</v>
      </c>
      <c r="F421" s="94">
        <v>367506.46173000004</v>
      </c>
      <c r="G421" s="95">
        <v>406950596.73000002</v>
      </c>
      <c r="H421" s="95">
        <v>367506461.73000002</v>
      </c>
    </row>
    <row r="422" spans="1:8" ht="24">
      <c r="A422" s="34" t="s">
        <v>680</v>
      </c>
      <c r="B422" s="93" t="s">
        <v>939</v>
      </c>
      <c r="C422" s="93" t="s">
        <v>228</v>
      </c>
      <c r="D422" s="93" t="s">
        <v>229</v>
      </c>
      <c r="E422" s="94">
        <v>1489684.5186700001</v>
      </c>
      <c r="F422" s="94">
        <v>0</v>
      </c>
      <c r="G422" s="95">
        <v>1489684518.6700001</v>
      </c>
      <c r="H422" s="96">
        <v>0</v>
      </c>
    </row>
    <row r="423" spans="1:8">
      <c r="A423" s="34" t="s">
        <v>682</v>
      </c>
      <c r="B423" s="93" t="s">
        <v>940</v>
      </c>
      <c r="C423" s="93" t="s">
        <v>228</v>
      </c>
      <c r="D423" s="93" t="s">
        <v>229</v>
      </c>
      <c r="E423" s="94">
        <v>1037992.98991</v>
      </c>
      <c r="F423" s="94">
        <v>0</v>
      </c>
      <c r="G423" s="95">
        <v>1037992989.91</v>
      </c>
      <c r="H423" s="96">
        <v>0</v>
      </c>
    </row>
    <row r="424" spans="1:8">
      <c r="A424" s="34" t="s">
        <v>684</v>
      </c>
      <c r="B424" s="93" t="s">
        <v>941</v>
      </c>
      <c r="C424" s="93" t="s">
        <v>228</v>
      </c>
      <c r="D424" s="93" t="s">
        <v>229</v>
      </c>
      <c r="E424" s="94">
        <v>229224.07563000001</v>
      </c>
      <c r="F424" s="94">
        <v>0</v>
      </c>
      <c r="G424" s="95">
        <v>229224075.63</v>
      </c>
      <c r="H424" s="96">
        <v>0</v>
      </c>
    </row>
    <row r="425" spans="1:8">
      <c r="A425" s="34" t="s">
        <v>682</v>
      </c>
      <c r="B425" s="93" t="s">
        <v>942</v>
      </c>
      <c r="C425" s="93" t="s">
        <v>228</v>
      </c>
      <c r="D425" s="93" t="s">
        <v>229</v>
      </c>
      <c r="E425" s="94">
        <v>135654.66224000001</v>
      </c>
      <c r="F425" s="94">
        <v>0</v>
      </c>
      <c r="G425" s="95">
        <v>135654662.24000001</v>
      </c>
      <c r="H425" s="96">
        <v>0</v>
      </c>
    </row>
    <row r="426" spans="1:8">
      <c r="A426" s="34" t="s">
        <v>687</v>
      </c>
      <c r="B426" s="93" t="s">
        <v>943</v>
      </c>
      <c r="C426" s="93" t="s">
        <v>228</v>
      </c>
      <c r="D426" s="93" t="s">
        <v>229</v>
      </c>
      <c r="E426" s="94">
        <v>96014.664380000002</v>
      </c>
      <c r="F426" s="94">
        <v>0</v>
      </c>
      <c r="G426" s="95">
        <v>96014664.379999995</v>
      </c>
      <c r="H426" s="96">
        <v>0</v>
      </c>
    </row>
    <row r="427" spans="1:8">
      <c r="A427" s="34" t="s">
        <v>682</v>
      </c>
      <c r="B427" s="93" t="s">
        <v>944</v>
      </c>
      <c r="C427" s="93" t="s">
        <v>228</v>
      </c>
      <c r="D427" s="93" t="s">
        <v>229</v>
      </c>
      <c r="E427" s="94">
        <v>77846.075319999989</v>
      </c>
      <c r="F427" s="94">
        <v>0</v>
      </c>
      <c r="G427" s="95">
        <v>77846075.319999993</v>
      </c>
      <c r="H427" s="96">
        <v>0</v>
      </c>
    </row>
    <row r="428" spans="1:8">
      <c r="A428" s="34" t="s">
        <v>690</v>
      </c>
      <c r="B428" s="93" t="s">
        <v>945</v>
      </c>
      <c r="C428" s="93" t="s">
        <v>228</v>
      </c>
      <c r="D428" s="93" t="s">
        <v>229</v>
      </c>
      <c r="E428" s="94">
        <v>14933.618990000001</v>
      </c>
      <c r="F428" s="94">
        <v>0</v>
      </c>
      <c r="G428" s="95">
        <v>14933618.99</v>
      </c>
      <c r="H428" s="96">
        <v>0</v>
      </c>
    </row>
    <row r="429" spans="1:8">
      <c r="A429" s="34" t="s">
        <v>682</v>
      </c>
      <c r="B429" s="93" t="s">
        <v>946</v>
      </c>
      <c r="C429" s="93" t="s">
        <v>228</v>
      </c>
      <c r="D429" s="93" t="s">
        <v>229</v>
      </c>
      <c r="E429" s="94">
        <v>20491.769039999999</v>
      </c>
      <c r="F429" s="94">
        <v>0</v>
      </c>
      <c r="G429" s="95">
        <v>20491769.039999999</v>
      </c>
      <c r="H429" s="96">
        <v>0</v>
      </c>
    </row>
    <row r="430" spans="1:8">
      <c r="A430" s="34" t="s">
        <v>693</v>
      </c>
      <c r="B430" s="93" t="s">
        <v>947</v>
      </c>
      <c r="C430" s="93" t="s">
        <v>228</v>
      </c>
      <c r="D430" s="93" t="s">
        <v>229</v>
      </c>
      <c r="E430" s="94">
        <v>57290.451350000003</v>
      </c>
      <c r="F430" s="94">
        <v>0</v>
      </c>
      <c r="G430" s="95">
        <v>57290451.350000001</v>
      </c>
      <c r="H430" s="96">
        <v>0</v>
      </c>
    </row>
    <row r="431" spans="1:8">
      <c r="A431" s="34" t="s">
        <v>682</v>
      </c>
      <c r="B431" s="93" t="s">
        <v>948</v>
      </c>
      <c r="C431" s="93" t="s">
        <v>228</v>
      </c>
      <c r="D431" s="93" t="s">
        <v>229</v>
      </c>
      <c r="E431" s="94">
        <v>36394.687850000002</v>
      </c>
      <c r="F431" s="94">
        <v>0</v>
      </c>
      <c r="G431" s="95">
        <v>36394687.850000001</v>
      </c>
      <c r="H431" s="96">
        <v>0</v>
      </c>
    </row>
    <row r="432" spans="1:8">
      <c r="A432" s="34" t="s">
        <v>696</v>
      </c>
      <c r="B432" s="93" t="s">
        <v>949</v>
      </c>
      <c r="C432" s="93" t="s">
        <v>228</v>
      </c>
      <c r="D432" s="93" t="s">
        <v>229</v>
      </c>
      <c r="E432" s="94">
        <v>68679.332399999999</v>
      </c>
      <c r="F432" s="94">
        <v>0</v>
      </c>
      <c r="G432" s="95">
        <v>68679332.400000006</v>
      </c>
      <c r="H432" s="96">
        <v>0</v>
      </c>
    </row>
    <row r="433" spans="1:8">
      <c r="A433" s="34" t="s">
        <v>682</v>
      </c>
      <c r="B433" s="93" t="s">
        <v>950</v>
      </c>
      <c r="C433" s="93" t="s">
        <v>228</v>
      </c>
      <c r="D433" s="93" t="s">
        <v>229</v>
      </c>
      <c r="E433" s="94">
        <v>63500.930009999996</v>
      </c>
      <c r="F433" s="94">
        <v>0</v>
      </c>
      <c r="G433" s="95">
        <v>63500930.009999998</v>
      </c>
      <c r="H433" s="96">
        <v>0</v>
      </c>
    </row>
    <row r="434" spans="1:8" ht="24">
      <c r="A434" s="34" t="s">
        <v>699</v>
      </c>
      <c r="B434" s="93" t="s">
        <v>951</v>
      </c>
      <c r="C434" s="93" t="s">
        <v>228</v>
      </c>
      <c r="D434" s="93" t="s">
        <v>229</v>
      </c>
      <c r="E434" s="94">
        <v>-21159.84417</v>
      </c>
      <c r="F434" s="94">
        <v>0</v>
      </c>
      <c r="G434" s="95">
        <v>-21159844.170000002</v>
      </c>
      <c r="H434" s="96">
        <v>0</v>
      </c>
    </row>
    <row r="435" spans="1:8">
      <c r="A435" s="34" t="s">
        <v>682</v>
      </c>
      <c r="B435" s="93" t="s">
        <v>952</v>
      </c>
      <c r="C435" s="93" t="s">
        <v>228</v>
      </c>
      <c r="D435" s="93" t="s">
        <v>229</v>
      </c>
      <c r="E435" s="94">
        <v>-17968.757960000003</v>
      </c>
      <c r="F435" s="94">
        <v>0</v>
      </c>
      <c r="G435" s="95">
        <v>-17968757.960000001</v>
      </c>
      <c r="H435" s="96">
        <v>0</v>
      </c>
    </row>
    <row r="436" spans="1:8">
      <c r="A436" s="34" t="s">
        <v>953</v>
      </c>
      <c r="B436" s="93" t="s">
        <v>954</v>
      </c>
      <c r="C436" s="93" t="s">
        <v>228</v>
      </c>
      <c r="D436" s="93" t="s">
        <v>229</v>
      </c>
      <c r="E436" s="94">
        <v>112525.61898999999</v>
      </c>
      <c r="F436" s="94">
        <v>0</v>
      </c>
      <c r="G436" s="95">
        <v>112525618.98999999</v>
      </c>
      <c r="H436" s="96">
        <v>0</v>
      </c>
    </row>
    <row r="437" spans="1:8">
      <c r="A437" s="34" t="s">
        <v>682</v>
      </c>
      <c r="B437" s="93" t="s">
        <v>955</v>
      </c>
      <c r="C437" s="93" t="s">
        <v>228</v>
      </c>
      <c r="D437" s="93" t="s">
        <v>229</v>
      </c>
      <c r="E437" s="94">
        <v>43546.485810000006</v>
      </c>
      <c r="F437" s="94">
        <v>0</v>
      </c>
      <c r="G437" s="95">
        <v>43546485.810000002</v>
      </c>
      <c r="H437" s="96">
        <v>0</v>
      </c>
    </row>
    <row r="438" spans="1:8">
      <c r="A438" s="34" t="s">
        <v>956</v>
      </c>
      <c r="B438" s="93" t="s">
        <v>957</v>
      </c>
      <c r="C438" s="93" t="s">
        <v>228</v>
      </c>
      <c r="D438" s="93" t="s">
        <v>229</v>
      </c>
      <c r="E438" s="94">
        <v>1111029.66359</v>
      </c>
      <c r="F438" s="94">
        <v>0</v>
      </c>
      <c r="G438" s="95">
        <v>1111029663.5899999</v>
      </c>
      <c r="H438" s="96">
        <v>0</v>
      </c>
    </row>
    <row r="439" spans="1:8">
      <c r="A439" s="34" t="s">
        <v>682</v>
      </c>
      <c r="B439" s="93" t="s">
        <v>958</v>
      </c>
      <c r="C439" s="93" t="s">
        <v>228</v>
      </c>
      <c r="D439" s="93" t="s">
        <v>229</v>
      </c>
      <c r="E439" s="94">
        <v>830128.47860999999</v>
      </c>
      <c r="F439" s="94">
        <v>0</v>
      </c>
      <c r="G439" s="95">
        <v>830128478.61000001</v>
      </c>
      <c r="H439" s="96">
        <v>0</v>
      </c>
    </row>
    <row r="440" spans="1:8">
      <c r="A440" s="34" t="s">
        <v>708</v>
      </c>
      <c r="B440" s="93" t="s">
        <v>959</v>
      </c>
      <c r="C440" s="93" t="s">
        <v>228</v>
      </c>
      <c r="D440" s="93" t="s">
        <v>229</v>
      </c>
      <c r="E440" s="94">
        <v>299214.26572000002</v>
      </c>
      <c r="F440" s="94">
        <v>0</v>
      </c>
      <c r="G440" s="95">
        <v>299214265.72000003</v>
      </c>
      <c r="H440" s="96">
        <v>0</v>
      </c>
    </row>
    <row r="441" spans="1:8">
      <c r="A441" s="34" t="s">
        <v>682</v>
      </c>
      <c r="B441" s="93" t="s">
        <v>960</v>
      </c>
      <c r="C441" s="93" t="s">
        <v>228</v>
      </c>
      <c r="D441" s="93" t="s">
        <v>229</v>
      </c>
      <c r="E441" s="94">
        <v>223344.69299000001</v>
      </c>
      <c r="F441" s="94">
        <v>0</v>
      </c>
      <c r="G441" s="95">
        <v>223344692.99000001</v>
      </c>
      <c r="H441" s="96">
        <v>0</v>
      </c>
    </row>
    <row r="442" spans="1:8">
      <c r="A442" s="34" t="s">
        <v>711</v>
      </c>
      <c r="B442" s="93" t="s">
        <v>961</v>
      </c>
      <c r="C442" s="93" t="s">
        <v>228</v>
      </c>
      <c r="D442" s="93" t="s">
        <v>229</v>
      </c>
      <c r="E442" s="94">
        <v>491177.98719999997</v>
      </c>
      <c r="F442" s="94">
        <v>0</v>
      </c>
      <c r="G442" s="95">
        <v>491177987.19999999</v>
      </c>
      <c r="H442" s="96">
        <v>0</v>
      </c>
    </row>
    <row r="443" spans="1:8">
      <c r="A443" s="34" t="s">
        <v>682</v>
      </c>
      <c r="B443" s="93" t="s">
        <v>962</v>
      </c>
      <c r="C443" s="93" t="s">
        <v>228</v>
      </c>
      <c r="D443" s="93" t="s">
        <v>229</v>
      </c>
      <c r="E443" s="94">
        <v>364525.44094</v>
      </c>
      <c r="F443" s="94">
        <v>0</v>
      </c>
      <c r="G443" s="95">
        <v>364525440.94</v>
      </c>
      <c r="H443" s="96">
        <v>0</v>
      </c>
    </row>
    <row r="444" spans="1:8">
      <c r="A444" s="34" t="s">
        <v>714</v>
      </c>
      <c r="B444" s="93" t="s">
        <v>963</v>
      </c>
      <c r="C444" s="93" t="s">
        <v>228</v>
      </c>
      <c r="D444" s="93" t="s">
        <v>229</v>
      </c>
      <c r="E444" s="94">
        <v>110647.53095999999</v>
      </c>
      <c r="F444" s="94">
        <v>0</v>
      </c>
      <c r="G444" s="95">
        <v>110647530.95999999</v>
      </c>
      <c r="H444" s="96">
        <v>0</v>
      </c>
    </row>
    <row r="445" spans="1:8">
      <c r="A445" s="34" t="s">
        <v>682</v>
      </c>
      <c r="B445" s="93" t="s">
        <v>964</v>
      </c>
      <c r="C445" s="93" t="s">
        <v>228</v>
      </c>
      <c r="D445" s="93" t="s">
        <v>229</v>
      </c>
      <c r="E445" s="94">
        <v>82743.214059999998</v>
      </c>
      <c r="F445" s="94">
        <v>0</v>
      </c>
      <c r="G445" s="95">
        <v>82743214.060000002</v>
      </c>
      <c r="H445" s="96">
        <v>0</v>
      </c>
    </row>
    <row r="446" spans="1:8">
      <c r="A446" s="34" t="s">
        <v>717</v>
      </c>
      <c r="B446" s="93" t="s">
        <v>965</v>
      </c>
      <c r="C446" s="93" t="s">
        <v>228</v>
      </c>
      <c r="D446" s="93" t="s">
        <v>229</v>
      </c>
      <c r="E446" s="94">
        <v>-9749.138640000001</v>
      </c>
      <c r="F446" s="94">
        <v>0</v>
      </c>
      <c r="G446" s="95">
        <v>-9749138.6400000006</v>
      </c>
      <c r="H446" s="96">
        <v>0</v>
      </c>
    </row>
    <row r="447" spans="1:8">
      <c r="A447" s="34" t="s">
        <v>682</v>
      </c>
      <c r="B447" s="93" t="s">
        <v>966</v>
      </c>
      <c r="C447" s="93" t="s">
        <v>228</v>
      </c>
      <c r="D447" s="93" t="s">
        <v>229</v>
      </c>
      <c r="E447" s="94">
        <v>-7871.45532</v>
      </c>
      <c r="F447" s="94">
        <v>0</v>
      </c>
      <c r="G447" s="95">
        <v>-7871455.3200000003</v>
      </c>
      <c r="H447" s="96">
        <v>0</v>
      </c>
    </row>
    <row r="448" spans="1:8">
      <c r="A448" s="34" t="s">
        <v>720</v>
      </c>
      <c r="B448" s="93" t="s">
        <v>967</v>
      </c>
      <c r="C448" s="93" t="s">
        <v>228</v>
      </c>
      <c r="D448" s="93" t="s">
        <v>229</v>
      </c>
      <c r="E448" s="94">
        <v>13855.7924</v>
      </c>
      <c r="F448" s="94">
        <v>0</v>
      </c>
      <c r="G448" s="95">
        <v>13855792.4</v>
      </c>
      <c r="H448" s="96">
        <v>0</v>
      </c>
    </row>
    <row r="449" spans="1:8">
      <c r="A449" s="34" t="s">
        <v>682</v>
      </c>
      <c r="B449" s="93" t="s">
        <v>968</v>
      </c>
      <c r="C449" s="93" t="s">
        <v>228</v>
      </c>
      <c r="D449" s="93" t="s">
        <v>229</v>
      </c>
      <c r="E449" s="94">
        <v>8315.3771699999998</v>
      </c>
      <c r="F449" s="94">
        <v>0</v>
      </c>
      <c r="G449" s="95">
        <v>8315377.1699999999</v>
      </c>
      <c r="H449" s="96">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2019-01-21T06:59:25Z</cp:lastPrinted>
  <dcterms:created xsi:type="dcterms:W3CDTF">2017-12-08T10:45:32Z</dcterms:created>
  <dcterms:modified xsi:type="dcterms:W3CDTF">2020-08-17T07:53:00Z</dcterms:modified>
</cp:coreProperties>
</file>